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6\folderredir\luis\Documents\A-2024\FACTROY SHOP PRICES\"/>
    </mc:Choice>
  </mc:AlternateContent>
  <xr:revisionPtr revIDLastSave="0" documentId="13_ncr:1_{99E1FCB1-82CC-4729-9043-A664B61A17E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ER CASE" sheetId="1" r:id="rId1"/>
    <sheet name="PER PACK " sheetId="2" r:id="rId2"/>
  </sheets>
  <externalReferences>
    <externalReference r:id="rId3"/>
    <externalReference r:id="rId4"/>
  </externalReferences>
  <definedNames>
    <definedName name="_xlnm._FilterDatabase" localSheetId="0" hidden="1">'PER CASE'!$A$2:$G$182</definedName>
    <definedName name="_xlnm._FilterDatabase" localSheetId="1" hidden="1">'PER PACK '!$A$2:$G$184</definedName>
  </definedNames>
  <calcPr calcId="191029"/>
</workbook>
</file>

<file path=xl/calcChain.xml><?xml version="1.0" encoding="utf-8"?>
<calcChain xmlns="http://schemas.openxmlformats.org/spreadsheetml/2006/main">
  <c r="E182" i="2" l="1"/>
  <c r="D182" i="2"/>
  <c r="F182" i="2" s="1"/>
  <c r="G182" i="2" s="1"/>
  <c r="E181" i="2"/>
  <c r="D181" i="2"/>
  <c r="F181" i="2" s="1"/>
  <c r="G181" i="2" s="1"/>
  <c r="E180" i="2"/>
  <c r="D180" i="2"/>
  <c r="F180" i="2" s="1"/>
  <c r="G180" i="2" s="1"/>
  <c r="E179" i="2"/>
  <c r="D179" i="2"/>
  <c r="F179" i="2" s="1"/>
  <c r="G179" i="2" s="1"/>
  <c r="E178" i="2"/>
  <c r="D178" i="2"/>
  <c r="F178" i="2" s="1"/>
  <c r="G178" i="2" s="1"/>
  <c r="E177" i="2"/>
  <c r="D177" i="2"/>
  <c r="F177" i="2" s="1"/>
  <c r="G177" i="2" s="1"/>
  <c r="E176" i="2"/>
  <c r="D176" i="2"/>
  <c r="F176" i="2" s="1"/>
  <c r="G176" i="2" s="1"/>
  <c r="E175" i="2"/>
  <c r="D175" i="2"/>
  <c r="F175" i="2" s="1"/>
  <c r="G175" i="2" s="1"/>
  <c r="E174" i="2"/>
  <c r="D174" i="2"/>
  <c r="F174" i="2" s="1"/>
  <c r="G174" i="2" s="1"/>
  <c r="E173" i="2"/>
  <c r="D173" i="2"/>
  <c r="F173" i="2" s="1"/>
  <c r="G173" i="2" s="1"/>
  <c r="E172" i="2"/>
  <c r="D172" i="2"/>
  <c r="F172" i="2" s="1"/>
  <c r="G172" i="2" s="1"/>
  <c r="E171" i="2"/>
  <c r="D171" i="2"/>
  <c r="F171" i="2" s="1"/>
  <c r="G171" i="2" s="1"/>
  <c r="E170" i="2"/>
  <c r="D170" i="2"/>
  <c r="F170" i="2" s="1"/>
  <c r="G170" i="2" s="1"/>
  <c r="E169" i="2"/>
  <c r="D169" i="2"/>
  <c r="F169" i="2" s="1"/>
  <c r="G169" i="2" s="1"/>
  <c r="E168" i="2"/>
  <c r="D168" i="2"/>
  <c r="F168" i="2" s="1"/>
  <c r="G168" i="2" s="1"/>
  <c r="E167" i="2"/>
  <c r="D167" i="2"/>
  <c r="F167" i="2" s="1"/>
  <c r="G167" i="2" s="1"/>
  <c r="E166" i="2"/>
  <c r="D166" i="2"/>
  <c r="F166" i="2" s="1"/>
  <c r="G166" i="2" s="1"/>
  <c r="E165" i="2"/>
  <c r="D165" i="2"/>
  <c r="F165" i="2" s="1"/>
  <c r="G165" i="2" s="1"/>
  <c r="E164" i="2"/>
  <c r="D164" i="2"/>
  <c r="F164" i="2" s="1"/>
  <c r="G164" i="2" s="1"/>
  <c r="E163" i="2"/>
  <c r="D163" i="2"/>
  <c r="F163" i="2" s="1"/>
  <c r="G163" i="2" s="1"/>
  <c r="E160" i="2"/>
  <c r="D160" i="2"/>
  <c r="F160" i="2" s="1"/>
  <c r="G160" i="2" s="1"/>
  <c r="E159" i="2"/>
  <c r="D159" i="2"/>
  <c r="F159" i="2" s="1"/>
  <c r="G159" i="2" s="1"/>
  <c r="E158" i="2"/>
  <c r="D158" i="2"/>
  <c r="F158" i="2" s="1"/>
  <c r="G158" i="2" s="1"/>
  <c r="E157" i="2"/>
  <c r="D157" i="2"/>
  <c r="F157" i="2" s="1"/>
  <c r="G157" i="2" s="1"/>
  <c r="E156" i="2"/>
  <c r="D156" i="2"/>
  <c r="F156" i="2" s="1"/>
  <c r="G156" i="2" s="1"/>
  <c r="E154" i="2"/>
  <c r="D154" i="2"/>
  <c r="F154" i="2" s="1"/>
  <c r="G154" i="2" s="1"/>
  <c r="E153" i="2"/>
  <c r="D153" i="2"/>
  <c r="F153" i="2" s="1"/>
  <c r="G153" i="2" s="1"/>
  <c r="E152" i="2"/>
  <c r="D152" i="2"/>
  <c r="F152" i="2" s="1"/>
  <c r="G152" i="2" s="1"/>
  <c r="E151" i="2"/>
  <c r="D151" i="2"/>
  <c r="F151" i="2" s="1"/>
  <c r="G151" i="2" s="1"/>
  <c r="E150" i="2"/>
  <c r="D150" i="2"/>
  <c r="F150" i="2" s="1"/>
  <c r="G150" i="2" s="1"/>
  <c r="E149" i="2"/>
  <c r="D149" i="2"/>
  <c r="F149" i="2" s="1"/>
  <c r="G149" i="2" s="1"/>
  <c r="E148" i="2"/>
  <c r="D148" i="2"/>
  <c r="F148" i="2" s="1"/>
  <c r="G148" i="2" s="1"/>
  <c r="E147" i="2"/>
  <c r="D147" i="2"/>
  <c r="F147" i="2" s="1"/>
  <c r="G147" i="2" s="1"/>
  <c r="E146" i="2"/>
  <c r="D146" i="2"/>
  <c r="F146" i="2" s="1"/>
  <c r="G146" i="2" s="1"/>
  <c r="E145" i="2"/>
  <c r="D145" i="2"/>
  <c r="F145" i="2" s="1"/>
  <c r="G145" i="2" s="1"/>
  <c r="E144" i="2"/>
  <c r="D144" i="2"/>
  <c r="F144" i="2" s="1"/>
  <c r="G144" i="2" s="1"/>
  <c r="E143" i="2"/>
  <c r="D143" i="2"/>
  <c r="F143" i="2" s="1"/>
  <c r="G143" i="2" s="1"/>
  <c r="C141" i="2"/>
  <c r="B141" i="2"/>
  <c r="A141" i="2"/>
  <c r="D141" i="2" s="1"/>
  <c r="F141" i="2" s="1"/>
  <c r="G141" i="2" s="1"/>
  <c r="C140" i="2"/>
  <c r="B140" i="2"/>
  <c r="A140" i="2"/>
  <c r="D140" i="2" s="1"/>
  <c r="F140" i="2" s="1"/>
  <c r="G140" i="2" s="1"/>
  <c r="E139" i="2"/>
  <c r="D139" i="2"/>
  <c r="F139" i="2" s="1"/>
  <c r="G139" i="2" s="1"/>
  <c r="E138" i="2"/>
  <c r="D138" i="2"/>
  <c r="F138" i="2" s="1"/>
  <c r="G138" i="2" s="1"/>
  <c r="E137" i="2"/>
  <c r="D137" i="2"/>
  <c r="F137" i="2" s="1"/>
  <c r="G137" i="2" s="1"/>
  <c r="E136" i="2"/>
  <c r="D136" i="2"/>
  <c r="F136" i="2" s="1"/>
  <c r="G136" i="2" s="1"/>
  <c r="E133" i="2"/>
  <c r="D133" i="2"/>
  <c r="F133" i="2" s="1"/>
  <c r="G133" i="2" s="1"/>
  <c r="E132" i="2"/>
  <c r="D132" i="2"/>
  <c r="F132" i="2" s="1"/>
  <c r="G132" i="2" s="1"/>
  <c r="E131" i="2"/>
  <c r="D131" i="2"/>
  <c r="F131" i="2" s="1"/>
  <c r="G131" i="2" s="1"/>
  <c r="E130" i="2"/>
  <c r="D130" i="2"/>
  <c r="F130" i="2" s="1"/>
  <c r="G130" i="2" s="1"/>
  <c r="E129" i="2"/>
  <c r="D129" i="2"/>
  <c r="F129" i="2" s="1"/>
  <c r="G129" i="2" s="1"/>
  <c r="E128" i="2"/>
  <c r="D128" i="2"/>
  <c r="F128" i="2" s="1"/>
  <c r="G128" i="2" s="1"/>
  <c r="E127" i="2"/>
  <c r="D127" i="2"/>
  <c r="F127" i="2" s="1"/>
  <c r="G127" i="2" s="1"/>
  <c r="E126" i="2"/>
  <c r="D126" i="2"/>
  <c r="F126" i="2" s="1"/>
  <c r="G126" i="2" s="1"/>
  <c r="E125" i="2"/>
  <c r="D125" i="2"/>
  <c r="F125" i="2" s="1"/>
  <c r="G125" i="2" s="1"/>
  <c r="E122" i="2"/>
  <c r="D122" i="2"/>
  <c r="F122" i="2" s="1"/>
  <c r="G122" i="2" s="1"/>
  <c r="E121" i="2"/>
  <c r="D121" i="2"/>
  <c r="F121" i="2" s="1"/>
  <c r="G121" i="2" s="1"/>
  <c r="E120" i="2"/>
  <c r="D120" i="2"/>
  <c r="F120" i="2" s="1"/>
  <c r="G120" i="2" s="1"/>
  <c r="E119" i="2"/>
  <c r="D119" i="2"/>
  <c r="F119" i="2" s="1"/>
  <c r="G119" i="2" s="1"/>
  <c r="E118" i="2"/>
  <c r="D118" i="2"/>
  <c r="F118" i="2" s="1"/>
  <c r="G118" i="2" s="1"/>
  <c r="E117" i="2"/>
  <c r="D117" i="2"/>
  <c r="F117" i="2" s="1"/>
  <c r="G117" i="2" s="1"/>
  <c r="E115" i="2"/>
  <c r="D115" i="2"/>
  <c r="F115" i="2" s="1"/>
  <c r="G115" i="2" s="1"/>
  <c r="E114" i="2"/>
  <c r="D114" i="2"/>
  <c r="F114" i="2" s="1"/>
  <c r="G114" i="2" s="1"/>
  <c r="E112" i="2"/>
  <c r="D112" i="2"/>
  <c r="F112" i="2" s="1"/>
  <c r="G112" i="2" s="1"/>
  <c r="E111" i="2"/>
  <c r="D111" i="2"/>
  <c r="F111" i="2" s="1"/>
  <c r="G111" i="2" s="1"/>
  <c r="E110" i="2"/>
  <c r="D110" i="2"/>
  <c r="F110" i="2" s="1"/>
  <c r="G110" i="2" s="1"/>
  <c r="E109" i="2"/>
  <c r="D109" i="2"/>
  <c r="F109" i="2" s="1"/>
  <c r="G109" i="2" s="1"/>
  <c r="E106" i="2"/>
  <c r="D106" i="2"/>
  <c r="F106" i="2" s="1"/>
  <c r="G106" i="2" s="1"/>
  <c r="E105" i="2"/>
  <c r="D105" i="2"/>
  <c r="F105" i="2" s="1"/>
  <c r="G105" i="2" s="1"/>
  <c r="E103" i="2"/>
  <c r="D103" i="2"/>
  <c r="F103" i="2" s="1"/>
  <c r="G103" i="2" s="1"/>
  <c r="E102" i="2"/>
  <c r="D102" i="2"/>
  <c r="F102" i="2" s="1"/>
  <c r="G102" i="2" s="1"/>
  <c r="E100" i="2"/>
  <c r="D100" i="2"/>
  <c r="F100" i="2" s="1"/>
  <c r="G100" i="2" s="1"/>
  <c r="E99" i="2"/>
  <c r="D99" i="2"/>
  <c r="F99" i="2" s="1"/>
  <c r="G99" i="2" s="1"/>
  <c r="E97" i="2"/>
  <c r="D97" i="2"/>
  <c r="F97" i="2" s="1"/>
  <c r="G97" i="2" s="1"/>
  <c r="E96" i="2"/>
  <c r="D96" i="2"/>
  <c r="F96" i="2" s="1"/>
  <c r="G96" i="2" s="1"/>
  <c r="E94" i="2"/>
  <c r="D94" i="2"/>
  <c r="F94" i="2" s="1"/>
  <c r="G94" i="2" s="1"/>
  <c r="E93" i="2"/>
  <c r="D93" i="2"/>
  <c r="F93" i="2" s="1"/>
  <c r="G93" i="2" s="1"/>
  <c r="E92" i="2"/>
  <c r="D92" i="2"/>
  <c r="F92" i="2" s="1"/>
  <c r="G92" i="2" s="1"/>
  <c r="E91" i="2"/>
  <c r="D91" i="2"/>
  <c r="F91" i="2" s="1"/>
  <c r="G91" i="2" s="1"/>
  <c r="E90" i="2"/>
  <c r="D90" i="2"/>
  <c r="F90" i="2" s="1"/>
  <c r="G90" i="2" s="1"/>
  <c r="E88" i="2"/>
  <c r="D88" i="2"/>
  <c r="F88" i="2" s="1"/>
  <c r="G88" i="2" s="1"/>
  <c r="E86" i="2"/>
  <c r="D86" i="2"/>
  <c r="F86" i="2" s="1"/>
  <c r="G86" i="2" s="1"/>
  <c r="E85" i="2"/>
  <c r="D85" i="2"/>
  <c r="F85" i="2" s="1"/>
  <c r="G85" i="2" s="1"/>
  <c r="E84" i="2"/>
  <c r="D84" i="2"/>
  <c r="F84" i="2" s="1"/>
  <c r="G84" i="2" s="1"/>
  <c r="E81" i="2"/>
  <c r="D81" i="2"/>
  <c r="F81" i="2" s="1"/>
  <c r="G81" i="2" s="1"/>
  <c r="E80" i="2"/>
  <c r="D80" i="2"/>
  <c r="F80" i="2" s="1"/>
  <c r="G80" i="2" s="1"/>
  <c r="E79" i="2"/>
  <c r="D79" i="2"/>
  <c r="F79" i="2" s="1"/>
  <c r="G79" i="2" s="1"/>
  <c r="E78" i="2"/>
  <c r="D78" i="2"/>
  <c r="F78" i="2" s="1"/>
  <c r="G78" i="2" s="1"/>
  <c r="E77" i="2"/>
  <c r="D77" i="2"/>
  <c r="F77" i="2" s="1"/>
  <c r="G77" i="2" s="1"/>
  <c r="E76" i="2"/>
  <c r="D76" i="2"/>
  <c r="F76" i="2" s="1"/>
  <c r="G76" i="2" s="1"/>
  <c r="E74" i="2"/>
  <c r="D74" i="2"/>
  <c r="F74" i="2" s="1"/>
  <c r="G74" i="2" s="1"/>
  <c r="E72" i="2"/>
  <c r="D72" i="2"/>
  <c r="F72" i="2" s="1"/>
  <c r="G72" i="2" s="1"/>
  <c r="E71" i="2"/>
  <c r="D71" i="2"/>
  <c r="F71" i="2" s="1"/>
  <c r="G71" i="2" s="1"/>
  <c r="E69" i="2"/>
  <c r="D69" i="2"/>
  <c r="F69" i="2" s="1"/>
  <c r="G69" i="2" s="1"/>
  <c r="E68" i="2"/>
  <c r="D68" i="2"/>
  <c r="F68" i="2" s="1"/>
  <c r="G68" i="2" s="1"/>
  <c r="E66" i="2"/>
  <c r="D66" i="2"/>
  <c r="F66" i="2" s="1"/>
  <c r="G66" i="2" s="1"/>
  <c r="E65" i="2"/>
  <c r="D65" i="2"/>
  <c r="F65" i="2" s="1"/>
  <c r="G65" i="2" s="1"/>
  <c r="E63" i="2"/>
  <c r="D63" i="2"/>
  <c r="F63" i="2" s="1"/>
  <c r="G63" i="2" s="1"/>
  <c r="E62" i="2"/>
  <c r="D62" i="2"/>
  <c r="F62" i="2" s="1"/>
  <c r="G62" i="2" s="1"/>
  <c r="E60" i="2"/>
  <c r="D60" i="2"/>
  <c r="F60" i="2" s="1"/>
  <c r="G60" i="2" s="1"/>
  <c r="E59" i="2"/>
  <c r="D59" i="2"/>
  <c r="F59" i="2" s="1"/>
  <c r="G59" i="2" s="1"/>
  <c r="E58" i="2"/>
  <c r="D58" i="2"/>
  <c r="F58" i="2" s="1"/>
  <c r="G58" i="2" s="1"/>
  <c r="E56" i="2"/>
  <c r="D56" i="2"/>
  <c r="F56" i="2" s="1"/>
  <c r="G56" i="2" s="1"/>
  <c r="E55" i="2"/>
  <c r="D55" i="2"/>
  <c r="F55" i="2" s="1"/>
  <c r="G55" i="2" s="1"/>
  <c r="E54" i="2"/>
  <c r="D54" i="2"/>
  <c r="F54" i="2" s="1"/>
  <c r="G54" i="2" s="1"/>
  <c r="E52" i="2"/>
  <c r="D52" i="2"/>
  <c r="F52" i="2" s="1"/>
  <c r="G52" i="2" s="1"/>
  <c r="E51" i="2"/>
  <c r="D51" i="2"/>
  <c r="F51" i="2" s="1"/>
  <c r="G51" i="2" s="1"/>
  <c r="E50" i="2"/>
  <c r="D50" i="2"/>
  <c r="F50" i="2" s="1"/>
  <c r="G50" i="2" s="1"/>
  <c r="E48" i="2"/>
  <c r="D48" i="2"/>
  <c r="F48" i="2" s="1"/>
  <c r="G48" i="2" s="1"/>
  <c r="E47" i="2"/>
  <c r="D47" i="2"/>
  <c r="F47" i="2" s="1"/>
  <c r="G47" i="2" s="1"/>
  <c r="E46" i="2"/>
  <c r="D46" i="2"/>
  <c r="F46" i="2" s="1"/>
  <c r="G46" i="2" s="1"/>
  <c r="E45" i="2"/>
  <c r="D45" i="2"/>
  <c r="F45" i="2" s="1"/>
  <c r="G45" i="2" s="1"/>
  <c r="E43" i="2"/>
  <c r="D43" i="2"/>
  <c r="F43" i="2" s="1"/>
  <c r="G43" i="2" s="1"/>
  <c r="E42" i="2"/>
  <c r="D42" i="2"/>
  <c r="F42" i="2" s="1"/>
  <c r="G42" i="2" s="1"/>
  <c r="E41" i="2"/>
  <c r="D41" i="2"/>
  <c r="F41" i="2" s="1"/>
  <c r="G41" i="2" s="1"/>
  <c r="E40" i="2"/>
  <c r="D40" i="2"/>
  <c r="F40" i="2" s="1"/>
  <c r="G40" i="2" s="1"/>
  <c r="E38" i="2"/>
  <c r="D38" i="2"/>
  <c r="F38" i="2" s="1"/>
  <c r="G38" i="2" s="1"/>
  <c r="E37" i="2"/>
  <c r="D37" i="2"/>
  <c r="F37" i="2" s="1"/>
  <c r="G37" i="2" s="1"/>
  <c r="E36" i="2"/>
  <c r="D36" i="2"/>
  <c r="F36" i="2" s="1"/>
  <c r="G36" i="2" s="1"/>
  <c r="E35" i="2"/>
  <c r="D35" i="2"/>
  <c r="F35" i="2" s="1"/>
  <c r="G35" i="2" s="1"/>
  <c r="E34" i="2"/>
  <c r="D34" i="2"/>
  <c r="F34" i="2" s="1"/>
  <c r="G34" i="2" s="1"/>
  <c r="E33" i="2"/>
  <c r="D33" i="2"/>
  <c r="F33" i="2" s="1"/>
  <c r="G33" i="2" s="1"/>
  <c r="E32" i="2"/>
  <c r="D32" i="2"/>
  <c r="F32" i="2" s="1"/>
  <c r="G32" i="2" s="1"/>
  <c r="E31" i="2"/>
  <c r="D31" i="2"/>
  <c r="F31" i="2" s="1"/>
  <c r="G31" i="2" s="1"/>
  <c r="E29" i="2"/>
  <c r="D29" i="2"/>
  <c r="F29" i="2" s="1"/>
  <c r="G29" i="2" s="1"/>
  <c r="E28" i="2"/>
  <c r="D28" i="2"/>
  <c r="F28" i="2" s="1"/>
  <c r="G28" i="2" s="1"/>
  <c r="E27" i="2"/>
  <c r="D27" i="2"/>
  <c r="F27" i="2" s="1"/>
  <c r="G27" i="2" s="1"/>
  <c r="E26" i="2"/>
  <c r="D26" i="2"/>
  <c r="F26" i="2" s="1"/>
  <c r="G26" i="2" s="1"/>
  <c r="E25" i="2"/>
  <c r="D25" i="2"/>
  <c r="F25" i="2" s="1"/>
  <c r="G25" i="2" s="1"/>
  <c r="E23" i="2"/>
  <c r="D23" i="2"/>
  <c r="F23" i="2" s="1"/>
  <c r="G23" i="2" s="1"/>
  <c r="E22" i="2"/>
  <c r="D22" i="2"/>
  <c r="F22" i="2" s="1"/>
  <c r="G22" i="2" s="1"/>
  <c r="E21" i="2"/>
  <c r="D21" i="2"/>
  <c r="F21" i="2" s="1"/>
  <c r="G21" i="2" s="1"/>
  <c r="E20" i="2"/>
  <c r="D20" i="2"/>
  <c r="F20" i="2" s="1"/>
  <c r="G20" i="2" s="1"/>
  <c r="E19" i="2"/>
  <c r="D19" i="2"/>
  <c r="F19" i="2" s="1"/>
  <c r="G19" i="2" s="1"/>
  <c r="E18" i="2"/>
  <c r="D18" i="2"/>
  <c r="F18" i="2" s="1"/>
  <c r="G18" i="2" s="1"/>
  <c r="E17" i="2"/>
  <c r="D17" i="2"/>
  <c r="F17" i="2" s="1"/>
  <c r="G17" i="2" s="1"/>
  <c r="E16" i="2"/>
  <c r="D16" i="2"/>
  <c r="F16" i="2" s="1"/>
  <c r="G16" i="2" s="1"/>
  <c r="E15" i="2"/>
  <c r="D15" i="2"/>
  <c r="F15" i="2" s="1"/>
  <c r="G15" i="2" s="1"/>
  <c r="E14" i="2"/>
  <c r="D14" i="2"/>
  <c r="F14" i="2" s="1"/>
  <c r="G14" i="2" s="1"/>
  <c r="E13" i="2"/>
  <c r="D13" i="2"/>
  <c r="F13" i="2" s="1"/>
  <c r="G13" i="2" s="1"/>
  <c r="E12" i="2"/>
  <c r="D12" i="2"/>
  <c r="F12" i="2" s="1"/>
  <c r="G12" i="2" s="1"/>
  <c r="E11" i="2"/>
  <c r="D11" i="2"/>
  <c r="F11" i="2" s="1"/>
  <c r="G11" i="2" s="1"/>
  <c r="E10" i="2"/>
  <c r="D10" i="2"/>
  <c r="F10" i="2" s="1"/>
  <c r="G10" i="2" s="1"/>
  <c r="E180" i="1"/>
  <c r="D180" i="1"/>
  <c r="F180" i="1" s="1"/>
  <c r="G180" i="1" s="1"/>
  <c r="E179" i="1"/>
  <c r="D179" i="1"/>
  <c r="F179" i="1" s="1"/>
  <c r="G179" i="1" s="1"/>
  <c r="E178" i="1"/>
  <c r="D178" i="1"/>
  <c r="F178" i="1" s="1"/>
  <c r="G178" i="1" s="1"/>
  <c r="E177" i="1"/>
  <c r="D177" i="1"/>
  <c r="F177" i="1" s="1"/>
  <c r="G177" i="1" s="1"/>
  <c r="E176" i="1"/>
  <c r="D176" i="1"/>
  <c r="F176" i="1" s="1"/>
  <c r="G176" i="1" s="1"/>
  <c r="E175" i="1"/>
  <c r="D175" i="1"/>
  <c r="F175" i="1" s="1"/>
  <c r="G175" i="1" s="1"/>
  <c r="E174" i="1"/>
  <c r="D174" i="1"/>
  <c r="F174" i="1" s="1"/>
  <c r="G174" i="1" s="1"/>
  <c r="E173" i="1"/>
  <c r="D173" i="1"/>
  <c r="F173" i="1" s="1"/>
  <c r="G173" i="1" s="1"/>
  <c r="E172" i="1"/>
  <c r="D172" i="1"/>
  <c r="F172" i="1" s="1"/>
  <c r="G172" i="1" s="1"/>
  <c r="E171" i="1"/>
  <c r="D171" i="1"/>
  <c r="F171" i="1" s="1"/>
  <c r="G171" i="1" s="1"/>
  <c r="E170" i="1"/>
  <c r="D170" i="1"/>
  <c r="F170" i="1" s="1"/>
  <c r="G170" i="1" s="1"/>
  <c r="E169" i="1"/>
  <c r="D169" i="1"/>
  <c r="F169" i="1" s="1"/>
  <c r="G169" i="1" s="1"/>
  <c r="E168" i="1"/>
  <c r="D168" i="1"/>
  <c r="F168" i="1" s="1"/>
  <c r="G168" i="1" s="1"/>
  <c r="E167" i="1"/>
  <c r="D167" i="1"/>
  <c r="F167" i="1" s="1"/>
  <c r="G167" i="1" s="1"/>
  <c r="E166" i="1"/>
  <c r="D166" i="1"/>
  <c r="F166" i="1" s="1"/>
  <c r="G166" i="1" s="1"/>
  <c r="E165" i="1"/>
  <c r="D165" i="1"/>
  <c r="F165" i="1" s="1"/>
  <c r="G165" i="1" s="1"/>
  <c r="E164" i="1"/>
  <c r="D164" i="1"/>
  <c r="F164" i="1" s="1"/>
  <c r="G164" i="1" s="1"/>
  <c r="E163" i="1"/>
  <c r="D163" i="1"/>
  <c r="F163" i="1" s="1"/>
  <c r="G163" i="1" s="1"/>
  <c r="E162" i="1"/>
  <c r="D162" i="1"/>
  <c r="F162" i="1" s="1"/>
  <c r="G162" i="1" s="1"/>
  <c r="E161" i="1"/>
  <c r="D161" i="1"/>
  <c r="F161" i="1" s="1"/>
  <c r="G161" i="1" s="1"/>
  <c r="E158" i="1"/>
  <c r="D158" i="1"/>
  <c r="F158" i="1" s="1"/>
  <c r="G158" i="1" s="1"/>
  <c r="E157" i="1"/>
  <c r="D157" i="1"/>
  <c r="F157" i="1" s="1"/>
  <c r="G157" i="1" s="1"/>
  <c r="E156" i="1"/>
  <c r="D156" i="1"/>
  <c r="F156" i="1" s="1"/>
  <c r="G156" i="1" s="1"/>
  <c r="E155" i="1"/>
  <c r="D155" i="1"/>
  <c r="F155" i="1" s="1"/>
  <c r="G155" i="1" s="1"/>
  <c r="E154" i="1"/>
  <c r="D154" i="1"/>
  <c r="F154" i="1" s="1"/>
  <c r="G154" i="1" s="1"/>
  <c r="E152" i="1"/>
  <c r="D152" i="1"/>
  <c r="F152" i="1" s="1"/>
  <c r="G152" i="1" s="1"/>
  <c r="E151" i="1"/>
  <c r="D151" i="1"/>
  <c r="F151" i="1" s="1"/>
  <c r="G151" i="1" s="1"/>
  <c r="E150" i="1"/>
  <c r="D150" i="1"/>
  <c r="F150" i="1" s="1"/>
  <c r="G150" i="1" s="1"/>
  <c r="E149" i="1"/>
  <c r="D149" i="1"/>
  <c r="F149" i="1" s="1"/>
  <c r="G149" i="1" s="1"/>
  <c r="E148" i="1"/>
  <c r="D148" i="1"/>
  <c r="F148" i="1" s="1"/>
  <c r="G148" i="1" s="1"/>
  <c r="E147" i="1"/>
  <c r="D147" i="1"/>
  <c r="F147" i="1" s="1"/>
  <c r="G147" i="1" s="1"/>
  <c r="E146" i="1"/>
  <c r="D146" i="1"/>
  <c r="F146" i="1" s="1"/>
  <c r="G146" i="1" s="1"/>
  <c r="E145" i="1"/>
  <c r="D145" i="1"/>
  <c r="F145" i="1" s="1"/>
  <c r="G145" i="1" s="1"/>
  <c r="E144" i="1"/>
  <c r="D144" i="1"/>
  <c r="F144" i="1" s="1"/>
  <c r="G144" i="1" s="1"/>
  <c r="E143" i="1"/>
  <c r="D143" i="1"/>
  <c r="F143" i="1" s="1"/>
  <c r="G143" i="1" s="1"/>
  <c r="E142" i="1"/>
  <c r="D142" i="1"/>
  <c r="F142" i="1" s="1"/>
  <c r="G142" i="1" s="1"/>
  <c r="E141" i="1"/>
  <c r="D141" i="1"/>
  <c r="F141" i="1" s="1"/>
  <c r="G141" i="1" s="1"/>
  <c r="C139" i="1"/>
  <c r="B139" i="1"/>
  <c r="A139" i="1"/>
  <c r="E139" i="1" s="1"/>
  <c r="C138" i="1"/>
  <c r="B138" i="1"/>
  <c r="A138" i="1"/>
  <c r="D138" i="1" s="1"/>
  <c r="F138" i="1" s="1"/>
  <c r="G138" i="1" s="1"/>
  <c r="E137" i="1"/>
  <c r="D137" i="1"/>
  <c r="F137" i="1" s="1"/>
  <c r="G137" i="1" s="1"/>
  <c r="E136" i="1"/>
  <c r="D136" i="1"/>
  <c r="F136" i="1" s="1"/>
  <c r="G136" i="1" s="1"/>
  <c r="E135" i="1"/>
  <c r="D135" i="1"/>
  <c r="F135" i="1" s="1"/>
  <c r="G135" i="1" s="1"/>
  <c r="E134" i="1"/>
  <c r="D134" i="1"/>
  <c r="F134" i="1" s="1"/>
  <c r="G134" i="1" s="1"/>
  <c r="E131" i="1"/>
  <c r="D131" i="1"/>
  <c r="F131" i="1" s="1"/>
  <c r="G131" i="1" s="1"/>
  <c r="E130" i="1"/>
  <c r="D130" i="1"/>
  <c r="F130" i="1" s="1"/>
  <c r="G130" i="1" s="1"/>
  <c r="E129" i="1"/>
  <c r="D129" i="1"/>
  <c r="F129" i="1" s="1"/>
  <c r="G129" i="1" s="1"/>
  <c r="E128" i="1"/>
  <c r="D128" i="1"/>
  <c r="F128" i="1" s="1"/>
  <c r="G128" i="1" s="1"/>
  <c r="E127" i="1"/>
  <c r="D127" i="1"/>
  <c r="F127" i="1" s="1"/>
  <c r="G127" i="1" s="1"/>
  <c r="E126" i="1"/>
  <c r="D126" i="1"/>
  <c r="F126" i="1" s="1"/>
  <c r="G126" i="1" s="1"/>
  <c r="E125" i="1"/>
  <c r="D125" i="1"/>
  <c r="F125" i="1" s="1"/>
  <c r="G125" i="1" s="1"/>
  <c r="E124" i="1"/>
  <c r="D124" i="1"/>
  <c r="F124" i="1" s="1"/>
  <c r="G124" i="1" s="1"/>
  <c r="E123" i="1"/>
  <c r="D123" i="1"/>
  <c r="F123" i="1" s="1"/>
  <c r="G123" i="1" s="1"/>
  <c r="E120" i="1"/>
  <c r="D120" i="1"/>
  <c r="F120" i="1" s="1"/>
  <c r="G120" i="1" s="1"/>
  <c r="E119" i="1"/>
  <c r="D119" i="1"/>
  <c r="F119" i="1" s="1"/>
  <c r="G119" i="1" s="1"/>
  <c r="E118" i="1"/>
  <c r="D118" i="1"/>
  <c r="F118" i="1" s="1"/>
  <c r="G118" i="1" s="1"/>
  <c r="E116" i="1"/>
  <c r="D116" i="1"/>
  <c r="F116" i="1" s="1"/>
  <c r="G116" i="1" s="1"/>
  <c r="E115" i="1"/>
  <c r="D115" i="1"/>
  <c r="F115" i="1" s="1"/>
  <c r="G115" i="1" s="1"/>
  <c r="E113" i="1"/>
  <c r="D113" i="1"/>
  <c r="F113" i="1" s="1"/>
  <c r="G113" i="1" s="1"/>
  <c r="E112" i="1"/>
  <c r="D112" i="1"/>
  <c r="F112" i="1" s="1"/>
  <c r="G112" i="1" s="1"/>
  <c r="E111" i="1"/>
  <c r="D111" i="1"/>
  <c r="F111" i="1" s="1"/>
  <c r="G111" i="1" s="1"/>
  <c r="E110" i="1"/>
  <c r="D110" i="1"/>
  <c r="F110" i="1" s="1"/>
  <c r="G110" i="1" s="1"/>
  <c r="E107" i="1"/>
  <c r="D107" i="1"/>
  <c r="F107" i="1" s="1"/>
  <c r="G107" i="1" s="1"/>
  <c r="E106" i="1"/>
  <c r="D106" i="1"/>
  <c r="F106" i="1" s="1"/>
  <c r="G106" i="1" s="1"/>
  <c r="E104" i="1"/>
  <c r="D104" i="1"/>
  <c r="F104" i="1" s="1"/>
  <c r="G104" i="1" s="1"/>
  <c r="E103" i="1"/>
  <c r="D103" i="1"/>
  <c r="F103" i="1" s="1"/>
  <c r="G103" i="1" s="1"/>
  <c r="E101" i="1"/>
  <c r="D101" i="1"/>
  <c r="F101" i="1" s="1"/>
  <c r="G101" i="1" s="1"/>
  <c r="E100" i="1"/>
  <c r="D100" i="1"/>
  <c r="F100" i="1" s="1"/>
  <c r="G100" i="1" s="1"/>
  <c r="E98" i="1"/>
  <c r="D98" i="1"/>
  <c r="F98" i="1" s="1"/>
  <c r="G98" i="1" s="1"/>
  <c r="E97" i="1"/>
  <c r="D97" i="1"/>
  <c r="F97" i="1" s="1"/>
  <c r="G97" i="1" s="1"/>
  <c r="E95" i="1"/>
  <c r="D95" i="1"/>
  <c r="F95" i="1" s="1"/>
  <c r="G95" i="1" s="1"/>
  <c r="E94" i="1"/>
  <c r="D94" i="1"/>
  <c r="F94" i="1" s="1"/>
  <c r="G94" i="1" s="1"/>
  <c r="E93" i="1"/>
  <c r="D93" i="1"/>
  <c r="F93" i="1" s="1"/>
  <c r="G93" i="1" s="1"/>
  <c r="E92" i="1"/>
  <c r="D92" i="1"/>
  <c r="F92" i="1" s="1"/>
  <c r="G92" i="1" s="1"/>
  <c r="E91" i="1"/>
  <c r="D91" i="1"/>
  <c r="F91" i="1" s="1"/>
  <c r="G91" i="1" s="1"/>
  <c r="E89" i="1"/>
  <c r="D89" i="1"/>
  <c r="F89" i="1" s="1"/>
  <c r="G89" i="1" s="1"/>
  <c r="E87" i="1"/>
  <c r="D87" i="1"/>
  <c r="F87" i="1" s="1"/>
  <c r="G87" i="1" s="1"/>
  <c r="E86" i="1"/>
  <c r="D86" i="1"/>
  <c r="F86" i="1" s="1"/>
  <c r="G86" i="1" s="1"/>
  <c r="E85" i="1"/>
  <c r="D85" i="1"/>
  <c r="F85" i="1" s="1"/>
  <c r="G85" i="1" s="1"/>
  <c r="E82" i="1"/>
  <c r="D82" i="1"/>
  <c r="F82" i="1" s="1"/>
  <c r="G82" i="1" s="1"/>
  <c r="E81" i="1"/>
  <c r="D81" i="1"/>
  <c r="F81" i="1" s="1"/>
  <c r="G81" i="1" s="1"/>
  <c r="E80" i="1"/>
  <c r="D80" i="1"/>
  <c r="F80" i="1" s="1"/>
  <c r="G80" i="1" s="1"/>
  <c r="E79" i="1"/>
  <c r="D79" i="1"/>
  <c r="F79" i="1" s="1"/>
  <c r="G79" i="1" s="1"/>
  <c r="E78" i="1"/>
  <c r="D78" i="1"/>
  <c r="F78" i="1" s="1"/>
  <c r="G78" i="1" s="1"/>
  <c r="E77" i="1"/>
  <c r="D77" i="1"/>
  <c r="F77" i="1" s="1"/>
  <c r="G77" i="1" s="1"/>
  <c r="E75" i="1"/>
  <c r="D75" i="1"/>
  <c r="F75" i="1" s="1"/>
  <c r="G75" i="1" s="1"/>
  <c r="E74" i="1"/>
  <c r="D74" i="1"/>
  <c r="F74" i="1" s="1"/>
  <c r="G74" i="1" s="1"/>
  <c r="E72" i="1"/>
  <c r="D72" i="1"/>
  <c r="F72" i="1" s="1"/>
  <c r="G72" i="1" s="1"/>
  <c r="E71" i="1"/>
  <c r="D71" i="1"/>
  <c r="F71" i="1" s="1"/>
  <c r="G71" i="1" s="1"/>
  <c r="E69" i="1"/>
  <c r="D69" i="1"/>
  <c r="F69" i="1" s="1"/>
  <c r="G69" i="1" s="1"/>
  <c r="E68" i="1"/>
  <c r="D68" i="1"/>
  <c r="F68" i="1" s="1"/>
  <c r="G68" i="1" s="1"/>
  <c r="E66" i="1"/>
  <c r="D66" i="1"/>
  <c r="F66" i="1" s="1"/>
  <c r="G66" i="1" s="1"/>
  <c r="E65" i="1"/>
  <c r="D65" i="1"/>
  <c r="F65" i="1" s="1"/>
  <c r="G65" i="1" s="1"/>
  <c r="E63" i="1"/>
  <c r="D63" i="1"/>
  <c r="F63" i="1" s="1"/>
  <c r="G63" i="1" s="1"/>
  <c r="E62" i="1"/>
  <c r="D62" i="1"/>
  <c r="F62" i="1" s="1"/>
  <c r="G62" i="1" s="1"/>
  <c r="E60" i="1"/>
  <c r="D60" i="1"/>
  <c r="F60" i="1" s="1"/>
  <c r="G60" i="1" s="1"/>
  <c r="E59" i="1"/>
  <c r="D59" i="1"/>
  <c r="F59" i="1" s="1"/>
  <c r="G59" i="1" s="1"/>
  <c r="E58" i="1"/>
  <c r="D58" i="1"/>
  <c r="F58" i="1" s="1"/>
  <c r="G58" i="1" s="1"/>
  <c r="E56" i="1"/>
  <c r="D56" i="1"/>
  <c r="F56" i="1" s="1"/>
  <c r="G56" i="1" s="1"/>
  <c r="E55" i="1"/>
  <c r="D55" i="1"/>
  <c r="F55" i="1" s="1"/>
  <c r="G55" i="1" s="1"/>
  <c r="E54" i="1"/>
  <c r="D54" i="1"/>
  <c r="F54" i="1" s="1"/>
  <c r="G54" i="1" s="1"/>
  <c r="E52" i="1"/>
  <c r="D52" i="1"/>
  <c r="F52" i="1" s="1"/>
  <c r="G52" i="1" s="1"/>
  <c r="E51" i="1"/>
  <c r="D51" i="1"/>
  <c r="F51" i="1" s="1"/>
  <c r="G51" i="1" s="1"/>
  <c r="E50" i="1"/>
  <c r="D50" i="1"/>
  <c r="F50" i="1" s="1"/>
  <c r="G50" i="1" s="1"/>
  <c r="E48" i="1"/>
  <c r="D48" i="1"/>
  <c r="F48" i="1" s="1"/>
  <c r="G48" i="1" s="1"/>
  <c r="E47" i="1"/>
  <c r="D47" i="1"/>
  <c r="F47" i="1" s="1"/>
  <c r="G47" i="1" s="1"/>
  <c r="E46" i="1"/>
  <c r="D46" i="1"/>
  <c r="F46" i="1" s="1"/>
  <c r="G46" i="1" s="1"/>
  <c r="E45" i="1"/>
  <c r="D45" i="1"/>
  <c r="F45" i="1" s="1"/>
  <c r="G45" i="1" s="1"/>
  <c r="E43" i="1"/>
  <c r="D43" i="1"/>
  <c r="F43" i="1" s="1"/>
  <c r="G43" i="1" s="1"/>
  <c r="E42" i="1"/>
  <c r="D42" i="1"/>
  <c r="F42" i="1" s="1"/>
  <c r="G42" i="1" s="1"/>
  <c r="E41" i="1"/>
  <c r="D41" i="1"/>
  <c r="F41" i="1" s="1"/>
  <c r="G41" i="1" s="1"/>
  <c r="E40" i="1"/>
  <c r="D40" i="1"/>
  <c r="F40" i="1" s="1"/>
  <c r="G40" i="1" s="1"/>
  <c r="E38" i="1"/>
  <c r="D38" i="1"/>
  <c r="F38" i="1" s="1"/>
  <c r="G38" i="1" s="1"/>
  <c r="E37" i="1"/>
  <c r="D37" i="1"/>
  <c r="F37" i="1" s="1"/>
  <c r="G37" i="1" s="1"/>
  <c r="E36" i="1"/>
  <c r="D36" i="1"/>
  <c r="F36" i="1" s="1"/>
  <c r="G36" i="1" s="1"/>
  <c r="E35" i="1"/>
  <c r="D35" i="1"/>
  <c r="F35" i="1" s="1"/>
  <c r="G35" i="1" s="1"/>
  <c r="E34" i="1"/>
  <c r="D34" i="1"/>
  <c r="F34" i="1" s="1"/>
  <c r="G34" i="1" s="1"/>
  <c r="E33" i="1"/>
  <c r="D33" i="1"/>
  <c r="F33" i="1" s="1"/>
  <c r="G33" i="1" s="1"/>
  <c r="E32" i="1"/>
  <c r="D32" i="1"/>
  <c r="F32" i="1" s="1"/>
  <c r="G32" i="1" s="1"/>
  <c r="E31" i="1"/>
  <c r="D31" i="1"/>
  <c r="F31" i="1" s="1"/>
  <c r="G31" i="1" s="1"/>
  <c r="E29" i="1"/>
  <c r="D29" i="1"/>
  <c r="F29" i="1" s="1"/>
  <c r="G29" i="1" s="1"/>
  <c r="E28" i="1"/>
  <c r="D28" i="1"/>
  <c r="F28" i="1" s="1"/>
  <c r="G28" i="1" s="1"/>
  <c r="E27" i="1"/>
  <c r="D27" i="1"/>
  <c r="F27" i="1" s="1"/>
  <c r="G27" i="1" s="1"/>
  <c r="E26" i="1"/>
  <c r="D26" i="1"/>
  <c r="F26" i="1" s="1"/>
  <c r="G26" i="1" s="1"/>
  <c r="E25" i="1"/>
  <c r="D25" i="1"/>
  <c r="F25" i="1" s="1"/>
  <c r="G25" i="1" s="1"/>
  <c r="E23" i="1"/>
  <c r="D23" i="1"/>
  <c r="F23" i="1" s="1"/>
  <c r="G23" i="1" s="1"/>
  <c r="E22" i="1"/>
  <c r="D22" i="1"/>
  <c r="F22" i="1" s="1"/>
  <c r="G22" i="1" s="1"/>
  <c r="E21" i="1"/>
  <c r="D21" i="1"/>
  <c r="F21" i="1" s="1"/>
  <c r="G21" i="1" s="1"/>
  <c r="E20" i="1"/>
  <c r="D20" i="1"/>
  <c r="F20" i="1" s="1"/>
  <c r="G20" i="1" s="1"/>
  <c r="E19" i="1"/>
  <c r="D19" i="1"/>
  <c r="F19" i="1" s="1"/>
  <c r="G19" i="1" s="1"/>
  <c r="E18" i="1"/>
  <c r="D18" i="1"/>
  <c r="F18" i="1" s="1"/>
  <c r="G18" i="1" s="1"/>
  <c r="E17" i="1"/>
  <c r="D17" i="1"/>
  <c r="F17" i="1" s="1"/>
  <c r="G17" i="1" s="1"/>
  <c r="E16" i="1"/>
  <c r="D16" i="1"/>
  <c r="F16" i="1" s="1"/>
  <c r="G16" i="1" s="1"/>
  <c r="E15" i="1"/>
  <c r="D15" i="1"/>
  <c r="F15" i="1" s="1"/>
  <c r="G15" i="1" s="1"/>
  <c r="E14" i="1"/>
  <c r="D14" i="1"/>
  <c r="F14" i="1" s="1"/>
  <c r="G14" i="1" s="1"/>
  <c r="E13" i="1"/>
  <c r="D13" i="1"/>
  <c r="F13" i="1" s="1"/>
  <c r="G13" i="1" s="1"/>
  <c r="E12" i="1"/>
  <c r="D12" i="1"/>
  <c r="F12" i="1" s="1"/>
  <c r="G12" i="1" s="1"/>
  <c r="E11" i="1"/>
  <c r="D11" i="1"/>
  <c r="F11" i="1" s="1"/>
  <c r="G11" i="1" s="1"/>
  <c r="E10" i="1"/>
  <c r="D10" i="1"/>
  <c r="F10" i="1" s="1"/>
  <c r="G10" i="1" s="1"/>
  <c r="E140" i="2" l="1"/>
  <c r="E141" i="2"/>
  <c r="E138" i="1"/>
  <c r="D139" i="1"/>
  <c r="F139" i="1" s="1"/>
  <c r="G139" i="1" s="1"/>
</calcChain>
</file>

<file path=xl/sharedStrings.xml><?xml version="1.0" encoding="utf-8"?>
<sst xmlns="http://schemas.openxmlformats.org/spreadsheetml/2006/main" count="573" uniqueCount="454">
  <si>
    <t xml:space="preserve">FACTORY SHOP </t>
  </si>
  <si>
    <t>ONLINE STORE</t>
  </si>
  <si>
    <t>FROM 6 MAY 2024</t>
  </si>
  <si>
    <t>FROM 6  MAY 2024</t>
  </si>
  <si>
    <t>PRODUCT DESCRIPTION</t>
  </si>
  <si>
    <t>WEIGHT (KG)</t>
  </si>
  <si>
    <t>DEAL CASE PRICE EXCL VAT</t>
  </si>
  <si>
    <t>DEAL CASE PRICE INCL VAT</t>
  </si>
  <si>
    <t>PRODUCT CODE</t>
  </si>
  <si>
    <t>TASTY TREATS CREAMS RANGE</t>
  </si>
  <si>
    <t xml:space="preserve">TT TREATS CREAMS CHOCOLATE 45x80GR </t>
  </si>
  <si>
    <t xml:space="preserve">TT TREATS CREAMS CUSTARD 45x80GR </t>
  </si>
  <si>
    <t xml:space="preserve">TT TREATS CREAMS LEMON  45x80GR </t>
  </si>
  <si>
    <t xml:space="preserve">TT TREATS CREAMS MANGO 45x80GR </t>
  </si>
  <si>
    <t xml:space="preserve">TT TREATS CREAMS ORANGE  45x80GR </t>
  </si>
  <si>
    <t xml:space="preserve">TT TREATS CREAMS STRAWBERRY 45x80GR </t>
  </si>
  <si>
    <t>S45438</t>
  </si>
  <si>
    <t>TT TREATS CREAMS CHOCOLATE 80GR</t>
  </si>
  <si>
    <t>S45469</t>
  </si>
  <si>
    <t>TT TREATS CREAMS CUSTARD 80GR</t>
  </si>
  <si>
    <t>S45476</t>
  </si>
  <si>
    <t>TT TREATS CREAMS LEMON 80GR</t>
  </si>
  <si>
    <t>S45445</t>
  </si>
  <si>
    <t>TT TREATS CREAMS MANGO 80GR</t>
  </si>
  <si>
    <t>S45452</t>
  </si>
  <si>
    <t>TT TREATS CREAMS ORANGE 80GR</t>
  </si>
  <si>
    <t>S45421</t>
  </si>
  <si>
    <t>TT TREATS CREAMS STRAWBERRY 80GR</t>
  </si>
  <si>
    <t>TRAYS - TT TREATS CREAMS CHOCOLATE 4X12X80G</t>
  </si>
  <si>
    <t>TRAYS - TT TREATS CREAMS CUSTARD 4X12X80G</t>
  </si>
  <si>
    <t>TRAYS - TT TREATS CREAMS LEMON 4X12X80G</t>
  </si>
  <si>
    <t>TRAYS - TT TREATS CREAMS MANGO 4X12X80G</t>
  </si>
  <si>
    <t>TRAYS - TT TREATS CREAMS ORANGE 4X12X80G</t>
  </si>
  <si>
    <t>TRAYS - TT TREATS CREAMS STRAWBERRY 4X12X80G</t>
  </si>
  <si>
    <t>S12438</t>
  </si>
  <si>
    <t>TRAYS - TT TREATS CREAMS CHOCOLATE 12X80GR</t>
  </si>
  <si>
    <t>S12469</t>
  </si>
  <si>
    <t>TRAYS - TT TREATS CREAMS CUSTARD 12X80GR</t>
  </si>
  <si>
    <t>S12476</t>
  </si>
  <si>
    <t>TRAYS - TT TREATS CREAMS LEMON 12X80GR</t>
  </si>
  <si>
    <t>S12445</t>
  </si>
  <si>
    <t>TRAYS - TT TREATS CREAMS MANGO 12X80GR</t>
  </si>
  <si>
    <t>S12452</t>
  </si>
  <si>
    <t>TRAYS - TT TREATS CREAMS ORANGE 12X80GR</t>
  </si>
  <si>
    <t>S12421</t>
  </si>
  <si>
    <t>TRAYS - TT TREATS CREAMS STRAWBERRY 12X80GR</t>
  </si>
  <si>
    <t>TT QUO VANILLA 24 X 80 GR</t>
  </si>
  <si>
    <t>TT QUO STRAWBERRY 24 X 80 GR</t>
  </si>
  <si>
    <t>S24971</t>
  </si>
  <si>
    <t>TT QUO VANILLA 80 GR</t>
  </si>
  <si>
    <t>S24988</t>
  </si>
  <si>
    <t>TT QUO STRAWBERRY 80 GR</t>
  </si>
  <si>
    <t>TASTY TREATS WAFER RANGE</t>
  </si>
  <si>
    <t>TT WAFERS CHOCNUT 24x100 GR</t>
  </si>
  <si>
    <t>TT WAFERS STRAWBERRY 24x100 GR</t>
  </si>
  <si>
    <t>TT WAFERS VANILLA 24x100 GR</t>
  </si>
  <si>
    <t>TT PINK ELEPHANT WAFER CHOCOLATE 24x80 GR</t>
  </si>
  <si>
    <t>TT PINK ELEPHANT WAFER VANILLA  24x80GR</t>
  </si>
  <si>
    <t>S24189</t>
  </si>
  <si>
    <t>TT WAFER CHOCNUT 100 GR</t>
  </si>
  <si>
    <t>S24196</t>
  </si>
  <si>
    <t>TT WAFER STRAWBERRY 100 GR</t>
  </si>
  <si>
    <t>S24202</t>
  </si>
  <si>
    <t>TT WAFER VANILLA 100 GR</t>
  </si>
  <si>
    <t>S24995</t>
  </si>
  <si>
    <t>TT PINK ELEPHANT WAFER CHOCOLATE 80 GR</t>
  </si>
  <si>
    <t>S24008</t>
  </si>
  <si>
    <t>TT PINK ELEPHANT WAFER VANILLA  80GR</t>
  </si>
  <si>
    <t>TASTY TREATS CHEEZY / DEEP SEA BITES RANGE</t>
  </si>
  <si>
    <t>TT CHEEZY BITES CHEDDAR 36X30GR</t>
  </si>
  <si>
    <t>TT CHEEZY BITES FRUIT CHUTNEY 36X30GR</t>
  </si>
  <si>
    <t>TT CHEEZY BITES SPRING ONION 36X30GR</t>
  </si>
  <si>
    <t>TT  CHEZZY BITES  6 PACK CHEDDAR 16x6x30GR</t>
  </si>
  <si>
    <t>TT CHEZZY BITES  6 PACK FRUIT CHUTNEY 16x6x30GR</t>
  </si>
  <si>
    <t>TT CHEZZY BITES 6 PACK  SPRING ONION 16x6x30GR</t>
  </si>
  <si>
    <t>TT DEEP SEA BITES CURRY 6 PACK 16x6x30GR</t>
  </si>
  <si>
    <t>TT DEEP SEA BITES PICKLED ONION  6 PACK 16x6x30GR</t>
  </si>
  <si>
    <t>S36261</t>
  </si>
  <si>
    <t>TT CHEEZY BITES CHEDDAR 30GR</t>
  </si>
  <si>
    <t>S36278</t>
  </si>
  <si>
    <t>TT CHEEZY BITES FRUIT CHUTNEY 30GR</t>
  </si>
  <si>
    <t>S36285</t>
  </si>
  <si>
    <t>TT CHEEZY BITES SPRING ONION 30GR</t>
  </si>
  <si>
    <t>S16490</t>
  </si>
  <si>
    <t>TT  CHEZZY BITES  6 PACK CHEDDAR 6x30GR</t>
  </si>
  <si>
    <t>S16483</t>
  </si>
  <si>
    <t>TT CHEZZY BITES  6 PACK FRUIT CHUTNEY 6x30GR</t>
  </si>
  <si>
    <t>S16506</t>
  </si>
  <si>
    <t>TT CHEZZY BITES 6 PACK  SPRING ONION 6x30GR</t>
  </si>
  <si>
    <t>S16957</t>
  </si>
  <si>
    <t>TT DEEP SEA BITES CURRY 6 PACK 6x30GR</t>
  </si>
  <si>
    <t>S16964</t>
  </si>
  <si>
    <t>TT DEEP SEA BITES PICKLED ONION  6 PACK 6x30GR</t>
  </si>
  <si>
    <t>TASTY TREATS KRIT/BITES RANGE</t>
  </si>
  <si>
    <t>TT BITES CHEDDAR 12x150GR</t>
  </si>
  <si>
    <t xml:space="preserve">TT BITES SWEET CHILLI &amp; TOMATO     </t>
  </si>
  <si>
    <t>TT KRIT BACON 12x 150G</t>
  </si>
  <si>
    <t>TT KRIT SPRING ONION 12x150GR</t>
  </si>
  <si>
    <t>S12301</t>
  </si>
  <si>
    <t>TT BITES CHEDDAR 150GR</t>
  </si>
  <si>
    <t>S12083</t>
  </si>
  <si>
    <t>S12045</t>
  </si>
  <si>
    <t>TT KRIT BACON 150G</t>
  </si>
  <si>
    <t>S12790</t>
  </si>
  <si>
    <t>TT KRIT SPRING ONION 150GR</t>
  </si>
  <si>
    <t>TASTY TREATS SALTINE CRACKERS  RANGE</t>
  </si>
  <si>
    <t>TT SALTINE PLAIN 24x100 GR</t>
  </si>
  <si>
    <t>TT SALTINE ROSEMARY 24x100 GR</t>
  </si>
  <si>
    <t>TT SALTINE WHOLEWHEAT 24x100 GR</t>
  </si>
  <si>
    <t>S24094</t>
  </si>
  <si>
    <t>TT SALTINE PLAIN 100 GR</t>
  </si>
  <si>
    <t>S24117</t>
  </si>
  <si>
    <t>TT SALTINE ROSEMARY 100 GR</t>
  </si>
  <si>
    <t>S24100</t>
  </si>
  <si>
    <t>TT SALTINE WHOLEWHEAT 100 GR</t>
  </si>
  <si>
    <t>TASTY TREATS TRISK  RANGE</t>
  </si>
  <si>
    <t>TT TRISK CRACKERS CHEDDAR 20 X 100 GR</t>
  </si>
  <si>
    <t>TT TRISK CRACKERS BACON 20 X 100 GR</t>
  </si>
  <si>
    <t>TT TRISK CRACKERS LIGHTLY SALTED 20 X 100 GR</t>
  </si>
  <si>
    <t>S20933</t>
  </si>
  <si>
    <t>TT TRISK CRACKERS CHEDDAR 100 GR</t>
  </si>
  <si>
    <t>S20926</t>
  </si>
  <si>
    <t>TT TRISK CRACKERS BACON 100 GR</t>
  </si>
  <si>
    <t>S20940</t>
  </si>
  <si>
    <t>TT TRISK CRACKERS LIGHTLY SALTED 100 GR</t>
  </si>
  <si>
    <t>TASTY TREATS SNACTIVE  RANGE</t>
  </si>
  <si>
    <t>12899.</t>
  </si>
  <si>
    <t>TASTY TREATS SNACTIVE 10 X 500 GR</t>
  </si>
  <si>
    <t>TT SNACTIVE MULTIGRAIN 10 x 500 GR</t>
  </si>
  <si>
    <t>S12899.</t>
  </si>
  <si>
    <t>TASTY TREATS SNACTIVE 500 GR</t>
  </si>
  <si>
    <t>S10735</t>
  </si>
  <si>
    <t>TT SNACTIVE MULTIGRAIN  500 GR</t>
  </si>
  <si>
    <t>TASTY TREATS CRACKER MIX  RANGE</t>
  </si>
  <si>
    <t>TT CRACKER MIX 12 X 400 GR</t>
  </si>
  <si>
    <t>TT CRACKER MIX 24 X 200 GR</t>
  </si>
  <si>
    <t>S12858</t>
  </si>
  <si>
    <t>TT CRACKER MIX 400 GR</t>
  </si>
  <si>
    <t>S24841</t>
  </si>
  <si>
    <t>TT CRACKER MIX 200 GR</t>
  </si>
  <si>
    <t>TASTY TREATS SALTEE  RANGE</t>
  </si>
  <si>
    <t>TT SALTEE LIGHTLY SALTED  12 X 200GR</t>
  </si>
  <si>
    <t>TT SALTEE BLACK PEPPER ROASTED ONION  12 X 200GR</t>
  </si>
  <si>
    <t>S12943</t>
  </si>
  <si>
    <t>TT SALTEE LIGHTLY SALTED  200GR</t>
  </si>
  <si>
    <t>S12827</t>
  </si>
  <si>
    <t>TT SALTEE BLACK PEPPER ROASTED ONION  200GR</t>
  </si>
  <si>
    <t>TASTY TREATS PICKO  RANGE</t>
  </si>
  <si>
    <t>TT PICKO BUTTER AND CHEESE 12 X 200 GR</t>
  </si>
  <si>
    <t>TT PICKO SALTED 12 X 200 GR</t>
  </si>
  <si>
    <t>S12084</t>
  </si>
  <si>
    <t>TT PICKO BUTTER AND CHEESE 200 GR</t>
  </si>
  <si>
    <t>S12077</t>
  </si>
  <si>
    <t>TT PICKO SALTED 200 GR</t>
  </si>
  <si>
    <t>TASTY TREATS CREAM CRACKER  RANGE</t>
  </si>
  <si>
    <t>TT CREAM CRACKER 12 X 200 GR</t>
  </si>
  <si>
    <t>S12138</t>
  </si>
  <si>
    <t>TT CREAM CRACKER 200 GR</t>
  </si>
  <si>
    <t>TASTY TREATS WHEATON'S  RANGE</t>
  </si>
  <si>
    <t>TT WHEATON'S WHOLEWHEAT 12 x 170 GR</t>
  </si>
  <si>
    <t>TT WHEATON'S MULTIGRAIN 12x170 GR</t>
  </si>
  <si>
    <t>TT WHEATONS GOURMET GARLIC 12X180 GR</t>
  </si>
  <si>
    <t>TT WHEATONS  GOURMET ROSEMARY 12X180 GR</t>
  </si>
  <si>
    <t>TT WHEATONS WATER BISCUITS SALTED 12 X 125 GR</t>
  </si>
  <si>
    <t xml:space="preserve">TT WHEATONS WATER BISCUITS BLACK PEPPER 12 X 125 GR </t>
  </si>
  <si>
    <t>S12766</t>
  </si>
  <si>
    <t>TT WHEATON'S WHOLEWHEAT 170 GR</t>
  </si>
  <si>
    <t>S12773</t>
  </si>
  <si>
    <t>TT WHEATON'S MULTIGRAIN 170 GR</t>
  </si>
  <si>
    <t>S12053</t>
  </si>
  <si>
    <t>TT WHEATONS GOURMET GARLIC 180 GR</t>
  </si>
  <si>
    <t>S12060</t>
  </si>
  <si>
    <t>TT WHEATONS  GOURMET ROSEMARY 180 GR</t>
  </si>
  <si>
    <t>S12039</t>
  </si>
  <si>
    <t>TT WHEATONS WATER BISCUITS SALTED 125 GR</t>
  </si>
  <si>
    <t>S12046</t>
  </si>
  <si>
    <t xml:space="preserve">TT WHEATONS WATER BISCUITS BLACK PEPPER 125 GR </t>
  </si>
  <si>
    <t>DE VRIES CHOICE ASSORTMENT RANGE</t>
  </si>
  <si>
    <t>DE VRIES CHOICE ASSORTMENT 6x800 GR</t>
  </si>
  <si>
    <t>DE VRIES CHOICE ASSORTMENT 12x400 GR</t>
  </si>
  <si>
    <t>DE VRIES CHOICE ASSORTMENT 24x200 GR</t>
  </si>
  <si>
    <t>S6760</t>
  </si>
  <si>
    <t>DE VRIES CHOICE ASSORTMENT 800 GR</t>
  </si>
  <si>
    <t>S12753</t>
  </si>
  <si>
    <t>DE VRIES CHOICE ASSORTMENT 400 GR</t>
  </si>
  <si>
    <t>S24500</t>
  </si>
  <si>
    <t>DE VRIES CHOICE ASSORTMENT 200 GR</t>
  </si>
  <si>
    <t>DE VRIES  CRUNCH ASSORTMENT RANGE</t>
  </si>
  <si>
    <t>DE VRIES CLASSIC CRUNCH ASSORTMENT 6x1 KG</t>
  </si>
  <si>
    <t>S6937</t>
  </si>
  <si>
    <t>DE VRIES CLASSIC CRUNCH ASSORTMENT 1 KG</t>
  </si>
  <si>
    <t>DE VRIES  SELECT  RANGE</t>
  </si>
  <si>
    <t>DE VRIES GINGER 12x200 GR</t>
  </si>
  <si>
    <t>DE VRIES GINGER LEMON 12x180 GR</t>
  </si>
  <si>
    <t>DE VRIES SHORTBREAD 12x200 GR</t>
  </si>
  <si>
    <t>DE VRIES CANELLE BISCUITS 12 X 250 GR</t>
  </si>
  <si>
    <t>DVF SPECULAAS 12 X 200 GR</t>
  </si>
  <si>
    <t>S12487</t>
  </si>
  <si>
    <t>DE VRIES GINGER 200 GR</t>
  </si>
  <si>
    <t>S12876</t>
  </si>
  <si>
    <t>DE VRIES GINGER LEMON 180 GR</t>
  </si>
  <si>
    <t>S12289</t>
  </si>
  <si>
    <t>DE VRIES SHORTBREAD 200 GR</t>
  </si>
  <si>
    <t>S12951</t>
  </si>
  <si>
    <t>DE VRIES CANELLE BISCUITS 250 GR</t>
  </si>
  <si>
    <t>S12142</t>
  </si>
  <si>
    <t>DVF SPECULAAS 200 GR</t>
  </si>
  <si>
    <t>DE VRIES  DOUBLE VELVET  RANGE</t>
  </si>
  <si>
    <t>DE VRIES DOUBLE VELVET CHOCOLATE 12X185GR</t>
  </si>
  <si>
    <t>DE VRIES DOUBLE VELVET YOGHURT 12X185GR</t>
  </si>
  <si>
    <t>S12883</t>
  </si>
  <si>
    <t>DE VRIES DOUBLE VELVET CHOCOLATE 185GR</t>
  </si>
  <si>
    <t>S12890</t>
  </si>
  <si>
    <t>DE VRIES DOUBLE VELVET YOGHURT 185GR</t>
  </si>
  <si>
    <t>DE VRIES  CHOCO RINGS  RANGE</t>
  </si>
  <si>
    <t>DE VRIES CHOCO RINGS 12x150 GR</t>
  </si>
  <si>
    <t>DVF CHOCO RINGS WHITE CHOCOLATE 12 X 150 GR</t>
  </si>
  <si>
    <t>S12869</t>
  </si>
  <si>
    <t>DE VRIES CHOCO RINGS 150 GR</t>
  </si>
  <si>
    <t>S12132</t>
  </si>
  <si>
    <t>DVF CHOCO RINGS WHITE CHOCOLATE 150 GR</t>
  </si>
  <si>
    <t>DE VRIES  FILLED  RANGE</t>
  </si>
  <si>
    <t>DVF MIA 12x125 GR</t>
  </si>
  <si>
    <t xml:space="preserve">DVF DUNES 12X125 GR </t>
  </si>
  <si>
    <t>S12170</t>
  </si>
  <si>
    <t>DVF MIA 125 GR</t>
  </si>
  <si>
    <t>S12187</t>
  </si>
  <si>
    <t xml:space="preserve">DVF DUNES 125 GR </t>
  </si>
  <si>
    <t>DE VRIES  CHOC-CHIPS  RANGE</t>
  </si>
  <si>
    <t>DVF CHOC CHIP COOKIES ORIGINAL 12 X 150 GR</t>
  </si>
  <si>
    <t>DVF CHOC CHIP COOKIES BROWNIE 12 X 150 GR</t>
  </si>
  <si>
    <t>S12149</t>
  </si>
  <si>
    <t>DVF CHOC CHIP COOKIES ORIGINAL 150 GR</t>
  </si>
  <si>
    <t>S12156</t>
  </si>
  <si>
    <t>DVF CHOC CHIP COOKIES BROWNIE 150 GR</t>
  </si>
  <si>
    <t>RISI MARIE RANGE</t>
  </si>
  <si>
    <t>RISI MARIE 12x150 GR</t>
  </si>
  <si>
    <t>RISI MARIE 3-PACK 8X3X150 GR</t>
  </si>
  <si>
    <t>RISI MARIE 6X1.5 KG</t>
  </si>
  <si>
    <t>RISI MARIE 6X 2KG</t>
  </si>
  <si>
    <t>S12588</t>
  </si>
  <si>
    <t>RISI MARIE 150 GR</t>
  </si>
  <si>
    <t>S81700</t>
  </si>
  <si>
    <t>RISI MARIE 3-PACK 3X150 GR</t>
  </si>
  <si>
    <t>S6229</t>
  </si>
  <si>
    <t>RISI MARIE 1.5 KG</t>
  </si>
  <si>
    <t>S6222</t>
  </si>
  <si>
    <t>RISI MARIE 2 KG</t>
  </si>
  <si>
    <t>RISI LEMON CREAM RANGE</t>
  </si>
  <si>
    <t>RISI LEMON CREAMS 12X175 GR</t>
  </si>
  <si>
    <t>RISI MULTIPACK COMBO LEMON &amp; MARIE 8x475Gr</t>
  </si>
  <si>
    <t>S12547</t>
  </si>
  <si>
    <t>RISI LEMON CREAMS 175 GR</t>
  </si>
  <si>
    <t>S82783</t>
  </si>
  <si>
    <t>RISI MULTIPACK COMBO LEMON &amp; MARIE 475Gr</t>
  </si>
  <si>
    <t>RISI SELECTED RANGE</t>
  </si>
  <si>
    <t>RISI ASSORTMENT 12X500 GR</t>
  </si>
  <si>
    <t>RISI SHORTBREAD 12x180G</t>
  </si>
  <si>
    <t>RISI SIX LOVE 12x200G</t>
  </si>
  <si>
    <t>S12025</t>
  </si>
  <si>
    <t>RISI ASSORTMENT 500 GR</t>
  </si>
  <si>
    <t>S12124</t>
  </si>
  <si>
    <t>RISI SHORTBREAD 180GR</t>
  </si>
  <si>
    <t>S12141</t>
  </si>
  <si>
    <t>RISI SIX LOVE 200G</t>
  </si>
  <si>
    <t>boca</t>
  </si>
  <si>
    <t>BOCA POPPIES BUTTER 20 x 90 GR</t>
  </si>
  <si>
    <t>BOCA POPPIES CREAM CHEESE AND CHIVES 20 x 90 GR</t>
  </si>
  <si>
    <t>BOCA POPPIES CORN 20 x 90 GR</t>
  </si>
  <si>
    <t>BOCA RILLO SAVOURY CORN 20 x 100 GR</t>
  </si>
  <si>
    <t>BOCA RILLO WHITE CHEDDAR 20 x 100 GR</t>
  </si>
  <si>
    <t>BOCA RILLO TOMATOE AND OREGANO 20 x 100 GR</t>
  </si>
  <si>
    <t>BOCA FLIPO SWEET CHILLI 20 x 100 GR</t>
  </si>
  <si>
    <t>BOCA FLIPO CHEDDAR CHEESE 20 x 100 GR</t>
  </si>
  <si>
    <t>BOCA FLIPO SAVOURY CORN 20 x 100 GR</t>
  </si>
  <si>
    <t>S20312</t>
  </si>
  <si>
    <t>BOCA POPPIES BUTTER 90 GR</t>
  </si>
  <si>
    <t>S20336</t>
  </si>
  <si>
    <t>BOCA POPPIES CREAM CHEESE AND CHIVES 90 GR</t>
  </si>
  <si>
    <t>S20350</t>
  </si>
  <si>
    <t>BOCA POPPIES CORN 90 GR</t>
  </si>
  <si>
    <t>S20374</t>
  </si>
  <si>
    <t>BOCA RILLO SAVOURY CORN 100 GR</t>
  </si>
  <si>
    <t>S20398</t>
  </si>
  <si>
    <t>BOCA RILLO WHITE CHEDDAR 100 GR</t>
  </si>
  <si>
    <t>S20411</t>
  </si>
  <si>
    <t>BOCA RILLO TOMATOE AND OREGANO 100 GR</t>
  </si>
  <si>
    <t>S20428</t>
  </si>
  <si>
    <t>BOCA FLIPO SWEET CHILLI 100 GR</t>
  </si>
  <si>
    <t>S20435</t>
  </si>
  <si>
    <t>BOCA FLIPO CHEDDAR CHEESE 100 GR</t>
  </si>
  <si>
    <t>S20442</t>
  </si>
  <si>
    <t>BOCA FLIPO SAVOURY CORN 100 GR</t>
  </si>
  <si>
    <t>CUETARA HEALTHY RANGE</t>
  </si>
  <si>
    <t>DIGESTA LIGHT - DIGESTIVE 0% 15X400GR</t>
  </si>
  <si>
    <t>DIGESTA LIGHT - MARIE 0% 12X200GR</t>
  </si>
  <si>
    <t>DIGESTA LIGHT - MINI COOKIES 0% 12X120GR</t>
  </si>
  <si>
    <t>DIGESTA DIGESTIVE 12X200GR</t>
  </si>
  <si>
    <t>S43732</t>
  </si>
  <si>
    <t>DIGESTA LIGHT - DIGESTIVE 0% 400GR</t>
  </si>
  <si>
    <t>S43741</t>
  </si>
  <si>
    <t>DIGESTA LIGHT - MARIE 0% 200GR</t>
  </si>
  <si>
    <t>S43742</t>
  </si>
  <si>
    <t>DIGESTA LIGHT - MINI COOKIES 0% 120GR</t>
  </si>
  <si>
    <t>S46529</t>
  </si>
  <si>
    <t>DIGESTA DIGESTIVE 200GR</t>
  </si>
  <si>
    <t>CUETARA KIDDIES RANGE</t>
  </si>
  <si>
    <t>CHOCO FLAKES SA 10X350GR</t>
  </si>
  <si>
    <t>FLAKES COCOA &amp; HAZELNUT CREAM  12x105GR</t>
  </si>
  <si>
    <t>OCEANIX SNACKING  12X120G</t>
  </si>
  <si>
    <t>OCEANIX TURTLE EGGS  12X140GR</t>
  </si>
  <si>
    <t>OCEANIX CEREALES 10X110GR</t>
  </si>
  <si>
    <t>SHARK BITES 12 X 150 GR</t>
  </si>
  <si>
    <t>CHIQUILIN OSITOS CHOCO 12X160GR</t>
  </si>
  <si>
    <t>CHIQUILIN OSITOS MIEL 12 x 160 GR</t>
  </si>
  <si>
    <t>CUETARA BOCADITOS LIMON 72X38GR</t>
  </si>
  <si>
    <t>CUETARA BOCADITOS CHOCO 15X150 GR</t>
  </si>
  <si>
    <t>CUETARA BOCADITOS LEMON 15X150 GR</t>
  </si>
  <si>
    <t>CUETARA BOCADITOS CHOCO 72X38 GR</t>
  </si>
  <si>
    <t>S53094</t>
  </si>
  <si>
    <t>CHOCO FLAKES SA 350GR</t>
  </si>
  <si>
    <t>S49899</t>
  </si>
  <si>
    <t>FLAKES COCOA &amp; HAZELNUT CREAM  105GR</t>
  </si>
  <si>
    <t>S50147</t>
  </si>
  <si>
    <t>OCEANIX SNACKING  120G</t>
  </si>
  <si>
    <t>S50299</t>
  </si>
  <si>
    <t>OCEANIX TURTLE EGGS  140GR</t>
  </si>
  <si>
    <t>S50448</t>
  </si>
  <si>
    <t>OCEANIX CEREALES 110GR</t>
  </si>
  <si>
    <t>S57853</t>
  </si>
  <si>
    <t>SHARK BITES 150 GR</t>
  </si>
  <si>
    <t>S38166</t>
  </si>
  <si>
    <t>CHIQUILIN OSITOS CHOCO 160GR</t>
  </si>
  <si>
    <t>S38165</t>
  </si>
  <si>
    <t>CHIQUILIN OSITOS MIEL 160GR</t>
  </si>
  <si>
    <t>S48279</t>
  </si>
  <si>
    <t>CUETARA BOCADITOS LIMON 38GR</t>
  </si>
  <si>
    <t>S49017</t>
  </si>
  <si>
    <t>CUETARA BOCADITOS CHOCO 150 GR</t>
  </si>
  <si>
    <t>S47119</t>
  </si>
  <si>
    <t>CUETARAS BOCADITOS LEMON 150 GR</t>
  </si>
  <si>
    <t>S48282</t>
  </si>
  <si>
    <t>CUETARA BOCADITOS CHOCO 38 GR</t>
  </si>
  <si>
    <t>CUETARA SAVOURY RANGE</t>
  </si>
  <si>
    <t>KRITITAS BOTE 12 x 350GR.    LIGA</t>
  </si>
  <si>
    <t>PUB MIX 12 x 350GR. LIGA</t>
  </si>
  <si>
    <t>C KRIT SANDWICH QUESO 15x 125GR. LIGA</t>
  </si>
  <si>
    <t>CUETARA CREAM CRACKER 24 X 200GR</t>
  </si>
  <si>
    <t>CUETARA CREAM CRACKER INTEGRAL 24 X 200GR</t>
  </si>
  <si>
    <t>S49159</t>
  </si>
  <si>
    <t>KRITITAS BOTE 350GR.    LIGA</t>
  </si>
  <si>
    <t>S49455</t>
  </si>
  <si>
    <t>PUB MIX 350GR. LIGA</t>
  </si>
  <si>
    <t>S49219</t>
  </si>
  <si>
    <t>C KRIT SANDWICH QUESO 125GR. LIGA</t>
  </si>
  <si>
    <t>S44648</t>
  </si>
  <si>
    <t>CUETARA CREAM CRACKER  200GR</t>
  </si>
  <si>
    <t>S47642</t>
  </si>
  <si>
    <t>CUETARA CREAM CRACKER INTEGRAL 200GR</t>
  </si>
  <si>
    <t>VALENTINA</t>
  </si>
  <si>
    <t>VPROD0011</t>
  </si>
  <si>
    <t>TOASTED BREAD WITH GARLIC AND PARSLEY (12 x 150 GR)</t>
  </si>
  <si>
    <t>VPROD0033</t>
  </si>
  <si>
    <t>TOASTED BREAD WITH TOMATO AND OREGANO  (12 x 150 GR)</t>
  </si>
  <si>
    <t>VPROD0075</t>
  </si>
  <si>
    <t>TOASTED BREAD WITH ONION  (12 x 150 GR)</t>
  </si>
  <si>
    <t>VPROD0213</t>
  </si>
  <si>
    <t>TOASTED BREAD WITH ROSEMARY (12 x 150 GR)</t>
  </si>
  <si>
    <t>VPROD0284</t>
  </si>
  <si>
    <t>TOASTED BREAD TRUFFLE (12 x 150 GR)</t>
  </si>
  <si>
    <t>VPROD0211</t>
  </si>
  <si>
    <t>TOASTED BREAD SERRANO HAM (12 x 150 GR)</t>
  </si>
  <si>
    <t>VMERC0550</t>
  </si>
  <si>
    <t>THIN BREADSTICKS WITH EXTRA VIRGIN OLIVE OIL AND SALT (10 X 60 GR)</t>
  </si>
  <si>
    <t>VMERC0552</t>
  </si>
  <si>
    <t>THIN BREADSTICKS WITH SUNFLOWER SEEDS AND BLACK SESAME (10 X 60 GR)</t>
  </si>
  <si>
    <t>VMERC0545</t>
  </si>
  <si>
    <t>THIN BREADSTICKS WITH GARLIC AND PARSLEY (10 X 60 GR)</t>
  </si>
  <si>
    <t>VMERC0551</t>
  </si>
  <si>
    <t>THIN BREADSTICKS WITH GREEN OLIVES &amp; SUNFLOWER SEEDS (10 X 60 GR)</t>
  </si>
  <si>
    <t>VMERC0138</t>
  </si>
  <si>
    <t>BREADSTICKS CHOCOLATE (10 X 90 GR)</t>
  </si>
  <si>
    <t>VMERC0263</t>
  </si>
  <si>
    <t>BREADSTICKS SPELT &amp; SEEDS (10 X 75 GR)</t>
  </si>
  <si>
    <t>VMERC0306</t>
  </si>
  <si>
    <t>SNACK BITES OF TOMATO  AND OREGANO (16 X 80 GR)</t>
  </si>
  <si>
    <t>VMERC0553</t>
  </si>
  <si>
    <t>SANCKS BITES JALAPEÑO&amp;LIMA (16 X 80 GR)</t>
  </si>
  <si>
    <t>VMERC0307</t>
  </si>
  <si>
    <t>SNACK BITES PIZZA (16 X 80 GR)</t>
  </si>
  <si>
    <t>VMERC0564</t>
  </si>
  <si>
    <t>SWEDISH BREAD CLASSIC 14 X 250 GR</t>
  </si>
  <si>
    <t>VMERC0566</t>
  </si>
  <si>
    <t>SWEDISH BREAD MULTIGRAIN 14 X 250 GR</t>
  </si>
  <si>
    <t>VMERC0554</t>
  </si>
  <si>
    <t>SESAME CRACKERS (16 X 250 GR)</t>
  </si>
  <si>
    <t>VMERC0232</t>
  </si>
  <si>
    <t>PICOS CLASSICS (12 X 250 GR)</t>
  </si>
  <si>
    <t>VMERC0231</t>
  </si>
  <si>
    <t>PICOS WHOLEMEAL (12 X 250 GR)</t>
  </si>
  <si>
    <t>SVPROD0011</t>
  </si>
  <si>
    <t>TOASTED BREAD WITH GARLIC AND PARSLEY (150 GR)</t>
  </si>
  <si>
    <t>SVPROD0033</t>
  </si>
  <si>
    <t>TOASTED BREAD WITH TOMATO AND OREGANO  (150 GR)</t>
  </si>
  <si>
    <t>SVPROD0075</t>
  </si>
  <si>
    <t>TOASTED BREAD WITH ONION  (150 GR)</t>
  </si>
  <si>
    <t>SVPROD0213</t>
  </si>
  <si>
    <t>TOASTED BREAD WITH ROSEMARY (150 GR)</t>
  </si>
  <si>
    <t>SVPROD0284</t>
  </si>
  <si>
    <t>TOASTED BREAD TRUFFLE (150 GR)</t>
  </si>
  <si>
    <t>SVPROD0211</t>
  </si>
  <si>
    <t>TOASTED BREAD SERRANO HAM (150 GR)</t>
  </si>
  <si>
    <t>SVMERC0550</t>
  </si>
  <si>
    <t>THIN BREADSTICKS WITH EXTRA VIRGIN OLIVE OIL AND SALT (60 GR)</t>
  </si>
  <si>
    <t>SVMERC0552</t>
  </si>
  <si>
    <t>THIN BREADSTICKS WITH SUNFLOWER SEEDS AND BLACK SESAME (60 GR)</t>
  </si>
  <si>
    <t>SVMERC0545</t>
  </si>
  <si>
    <t>THIN BREADSTICKS WITH GARLIC AND PARSLEY (60 GR)</t>
  </si>
  <si>
    <t>SVMERC0551</t>
  </si>
  <si>
    <t>THIN BREADSTICKS WITH GREEN OLIVES &amp; SUNFLOWER SEEDS (60 GR)</t>
  </si>
  <si>
    <t>SVMERC0138</t>
  </si>
  <si>
    <t>BREADSTICKS CHOCOLATE (90 GR)</t>
  </si>
  <si>
    <t>SVMERC0263</t>
  </si>
  <si>
    <t>BREADSTICKS SPELT &amp; SEEDS (75 GR)</t>
  </si>
  <si>
    <t>SVMERC0306</t>
  </si>
  <si>
    <t>SNACK BITES OF TOMATO  AND OREGANO (80 GR)</t>
  </si>
  <si>
    <t>SVMERC0553</t>
  </si>
  <si>
    <t>SANCKS BITES JALAPEÑO&amp;LIMA (80 GR)</t>
  </si>
  <si>
    <t>SVMERC0307</t>
  </si>
  <si>
    <t>SNACK BITES PIZZA (80 GR)</t>
  </si>
  <si>
    <t>SVMERC0564</t>
  </si>
  <si>
    <t>SWEDISH BREAD CLASSIC 250 GR</t>
  </si>
  <si>
    <t>SVMERC0566</t>
  </si>
  <si>
    <t>SWEDISH BREAD MULTIGRAIN 250 GR</t>
  </si>
  <si>
    <t>SVMERC0554</t>
  </si>
  <si>
    <t>SESAME CRACKERS (250 GR)</t>
  </si>
  <si>
    <t>SVMERC0232</t>
  </si>
  <si>
    <t>PICOS CLASSICS (250 GR)</t>
  </si>
  <si>
    <t>SVMERC0231</t>
  </si>
  <si>
    <t>PICOS WHOLEMEAL (250 GR)</t>
  </si>
  <si>
    <t>TASTY TREATS ROSKYS RANGE</t>
  </si>
  <si>
    <t xml:space="preserve">TT ROSKYS CHOCOLATE 16 x 350 GR </t>
  </si>
  <si>
    <t xml:space="preserve">TT ROSKYS COCONUT 16 x 350 GR </t>
  </si>
  <si>
    <t xml:space="preserve">TT ROSKYS GINGER 16 x 350 GR </t>
  </si>
  <si>
    <t xml:space="preserve">TT ROSKYS BUTTER MILK 16 x 350 GR </t>
  </si>
  <si>
    <t>S16459</t>
  </si>
  <si>
    <t xml:space="preserve">TT ROSKYS CHOCOLATE 350 GR </t>
  </si>
  <si>
    <t>S16466</t>
  </si>
  <si>
    <t xml:space="preserve">TT ROSKYS COCONUT 350 GR </t>
  </si>
  <si>
    <t>S16473</t>
  </si>
  <si>
    <t xml:space="preserve">TT ROSKYS GINGER 350 GR </t>
  </si>
  <si>
    <t>S16480</t>
  </si>
  <si>
    <t xml:space="preserve">TT ROSKYS BUTTER MILK 350 GR </t>
  </si>
  <si>
    <t>*PRICES VALID FROM 6 MAY 2024 IN THE COOKIE SHOP AND IN CONTINENTAL BRANDS ONLINE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</si>
</sst>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18"/>
      <name val="Calibri"/>
      <family val="2"/>
    </font>
    <font>
      <u/>
      <sz val="10"/>
      <name val="Calibri"/>
      <family val="2"/>
    </font>
    <font>
      <sz val="11"/>
      <name val="Calibri"/>
      <family val="2"/>
    </font>
    <font>
      <b/>
      <u/>
      <sz val="1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5" fillId="2" borderId="3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64" fontId="3" fillId="0" borderId="8" xfId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64" fontId="3" fillId="0" borderId="11" xfId="1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64" fontId="3" fillId="0" borderId="5" xfId="1" applyNumberFormat="1" applyFont="1" applyBorder="1" applyAlignment="1" applyProtection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164" fontId="3" fillId="0" borderId="8" xfId="1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 wrapText="1"/>
    </xf>
    <xf numFmtId="164" fontId="3" fillId="0" borderId="19" xfId="1" applyNumberFormat="1" applyFont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3" borderId="27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3" fillId="0" borderId="17" xfId="1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2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164" fontId="3" fillId="0" borderId="33" xfId="1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9" fillId="0" borderId="0" xfId="2"/>
    <xf numFmtId="0" fontId="3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pn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46994</xdr:rowOff>
    </xdr:from>
    <xdr:to>
      <xdr:col>0</xdr:col>
      <xdr:colOff>1266825</xdr:colOff>
      <xdr:row>7</xdr:row>
      <xdr:rowOff>581011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D13D9-5003-403C-B8DA-F982BDA83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18594"/>
          <a:ext cx="1190625" cy="53401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82</xdr:row>
      <xdr:rowOff>66675</xdr:rowOff>
    </xdr:from>
    <xdr:to>
      <xdr:col>0</xdr:col>
      <xdr:colOff>1108232</xdr:colOff>
      <xdr:row>82</xdr:row>
      <xdr:rowOff>666749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79A6CC-9B87-414B-B69F-2A591B868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7736800"/>
          <a:ext cx="1012982" cy="60007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107</xdr:row>
      <xdr:rowOff>19050</xdr:rowOff>
    </xdr:from>
    <xdr:to>
      <xdr:col>0</xdr:col>
      <xdr:colOff>1087174</xdr:colOff>
      <xdr:row>107</xdr:row>
      <xdr:rowOff>634312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6B8FE-E79D-433E-8456-AFD8E2911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6404550"/>
          <a:ext cx="887149" cy="615262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131</xdr:row>
      <xdr:rowOff>47794</xdr:rowOff>
    </xdr:from>
    <xdr:to>
      <xdr:col>0</xdr:col>
      <xdr:colOff>1200150</xdr:colOff>
      <xdr:row>132</xdr:row>
      <xdr:rowOff>22506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98F2B85-548B-4B68-9BB1-2922284EC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5501094"/>
          <a:ext cx="1133475" cy="631937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158</xdr:row>
      <xdr:rowOff>66675</xdr:rowOff>
    </xdr:from>
    <xdr:to>
      <xdr:col>0</xdr:col>
      <xdr:colOff>1070504</xdr:colOff>
      <xdr:row>158</xdr:row>
      <xdr:rowOff>612985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319CC4B-37AA-43ED-804F-1A229247D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2400" y="55597425"/>
          <a:ext cx="918104" cy="54631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120</xdr:row>
      <xdr:rowOff>47624</xdr:rowOff>
    </xdr:from>
    <xdr:to>
      <xdr:col>0</xdr:col>
      <xdr:colOff>1108523</xdr:colOff>
      <xdr:row>120</xdr:row>
      <xdr:rowOff>733423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A4E0C33-D9FA-2CBF-5281-11CFFE46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1186099"/>
          <a:ext cx="822773" cy="685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438150</xdr:colOff>
      <xdr:row>0</xdr:row>
      <xdr:rowOff>38100</xdr:rowOff>
    </xdr:from>
    <xdr:to>
      <xdr:col>1</xdr:col>
      <xdr:colOff>3430625</xdr:colOff>
      <xdr:row>6</xdr:row>
      <xdr:rowOff>57755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7435520-F1EB-E969-C702-7E348732D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866900" y="38100"/>
          <a:ext cx="2992475" cy="1191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46994</xdr:rowOff>
    </xdr:from>
    <xdr:to>
      <xdr:col>0</xdr:col>
      <xdr:colOff>1266825</xdr:colOff>
      <xdr:row>7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568181-2AED-4678-BB5C-FE49527B5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18594"/>
          <a:ext cx="1190625" cy="57213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81</xdr:row>
      <xdr:rowOff>66676</xdr:rowOff>
    </xdr:from>
    <xdr:to>
      <xdr:col>0</xdr:col>
      <xdr:colOff>1108232</xdr:colOff>
      <xdr:row>81</xdr:row>
      <xdr:rowOff>619126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A93C4A-7105-4886-AFE4-E21920DC5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7736801"/>
          <a:ext cx="1012982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106</xdr:row>
      <xdr:rowOff>19051</xdr:rowOff>
    </xdr:from>
    <xdr:to>
      <xdr:col>0</xdr:col>
      <xdr:colOff>1087174</xdr:colOff>
      <xdr:row>106</xdr:row>
      <xdr:rowOff>590551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AE23D1-E8F3-4425-91C9-6D7973A5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6404551"/>
          <a:ext cx="887149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133</xdr:row>
      <xdr:rowOff>47794</xdr:rowOff>
    </xdr:from>
    <xdr:to>
      <xdr:col>0</xdr:col>
      <xdr:colOff>1200150</xdr:colOff>
      <xdr:row>134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180ABE-C7AF-48AD-B981-11BBB065E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5586819"/>
          <a:ext cx="1133475" cy="62848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160</xdr:row>
      <xdr:rowOff>66675</xdr:rowOff>
    </xdr:from>
    <xdr:to>
      <xdr:col>0</xdr:col>
      <xdr:colOff>1070504</xdr:colOff>
      <xdr:row>160</xdr:row>
      <xdr:rowOff>619125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21903C-DA72-49A2-9F89-E64578E35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2400" y="55683150"/>
          <a:ext cx="918104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122</xdr:row>
      <xdr:rowOff>47625</xdr:rowOff>
    </xdr:from>
    <xdr:to>
      <xdr:col>0</xdr:col>
      <xdr:colOff>1108523</xdr:colOff>
      <xdr:row>122</xdr:row>
      <xdr:rowOff>742951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308778E-679B-43C8-8269-FE89DA2A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1186100"/>
          <a:ext cx="822773" cy="69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2192375</xdr:colOff>
      <xdr:row>6</xdr:row>
      <xdr:rowOff>48230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0617A02-0EE8-43FF-AA91-590C55826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8650" y="0"/>
          <a:ext cx="2992475" cy="1219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016\Accountmate%20Reports\1.%20CONTRIBUTION%20REPORTS\CANDIDO\F.%20shop%20&amp;%20STAFF\Pricing%20Effective%2006-05-2024\pricing%20F%20Shop%20&amp;%20Staff%20open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016\Accountmate%20Reports\1.%20CONTRIBUTION%20REPORTS\CANDIDO\F.%20shop%20&amp;%20STAFF\Pricing%20Effective%2006-05-2024\Pricing%20F%20Shop%20for%20MAY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Nice pricelist"/>
      <sheetName val="samples Sheet"/>
      <sheetName val="Luis Price List"/>
    </sheetNames>
    <sheetDataSet>
      <sheetData sheetId="0">
        <row r="8">
          <cell r="A8" t="str">
            <v>ItemNo</v>
          </cell>
          <cell r="B8" t="str">
            <v>ItemDesc</v>
          </cell>
          <cell r="C8" t="str">
            <v>KG per Case/unit</v>
          </cell>
          <cell r="D8" t="str">
            <v>PRICE excl</v>
          </cell>
          <cell r="E8"/>
          <cell r="F8" t="str">
            <v>PRICE incl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/>
          <cell r="F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/>
          <cell r="F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/>
          <cell r="F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/>
          <cell r="F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/>
          <cell r="F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/>
          <cell r="F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/>
          <cell r="F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/>
          <cell r="F16">
            <v>0</v>
          </cell>
        </row>
        <row r="17">
          <cell r="A17">
            <v>12883</v>
          </cell>
          <cell r="B17" t="str">
            <v>DE VRIES DOUBLE VELVET CHOCOLATE 12X185GR</v>
          </cell>
          <cell r="C17">
            <v>2.1999999999999966</v>
          </cell>
          <cell r="D17">
            <v>161.73913043478262</v>
          </cell>
          <cell r="E17"/>
          <cell r="F17">
            <v>186</v>
          </cell>
        </row>
        <row r="18">
          <cell r="A18">
            <v>12890</v>
          </cell>
          <cell r="B18" t="str">
            <v>DE VRIES DOUBLE VELVET YOGHURT 12X185GR</v>
          </cell>
          <cell r="C18">
            <v>2.199999999999994</v>
          </cell>
          <cell r="D18">
            <v>161.73913043478262</v>
          </cell>
          <cell r="E18"/>
          <cell r="F18">
            <v>186</v>
          </cell>
        </row>
        <row r="19">
          <cell r="A19" t="str">
            <v>S12883</v>
          </cell>
          <cell r="B19" t="str">
            <v>DE VRIES DOUBLE VELVET CHOCOLATE 185GR</v>
          </cell>
          <cell r="C19">
            <v>0.18</v>
          </cell>
          <cell r="D19">
            <v>13.478260869565219</v>
          </cell>
          <cell r="E19"/>
          <cell r="F19">
            <v>15.5</v>
          </cell>
        </row>
        <row r="20">
          <cell r="A20" t="str">
            <v>S12890</v>
          </cell>
          <cell r="B20" t="str">
            <v>DE VRIES DOUBLE VELVET YOGHURT 185GR</v>
          </cell>
          <cell r="C20">
            <v>0.18000000000000002</v>
          </cell>
          <cell r="D20">
            <v>13.478260869565219</v>
          </cell>
          <cell r="E20"/>
          <cell r="F20">
            <v>15.5</v>
          </cell>
        </row>
        <row r="21">
          <cell r="A21">
            <v>12951</v>
          </cell>
          <cell r="B21" t="str">
            <v>DE VRIES CANELLE BISCUITS 12 X 250 GR</v>
          </cell>
          <cell r="C21">
            <v>3</v>
          </cell>
          <cell r="D21">
            <v>130.43478260869566</v>
          </cell>
          <cell r="E21"/>
          <cell r="F21">
            <v>150</v>
          </cell>
        </row>
        <row r="22">
          <cell r="A22" t="str">
            <v>S12951</v>
          </cell>
          <cell r="B22" t="str">
            <v>DE VRIES CANELLE BISCUITS 250 GR</v>
          </cell>
          <cell r="C22">
            <v>0.25</v>
          </cell>
          <cell r="D22">
            <v>10.869565217391305</v>
          </cell>
          <cell r="E22"/>
          <cell r="F22">
            <v>12.5</v>
          </cell>
        </row>
        <row r="23">
          <cell r="A23" t="str">
            <v>S12869</v>
          </cell>
          <cell r="B23" t="str">
            <v>DE VRIES CHOCO RINGS 150 GR</v>
          </cell>
          <cell r="C23">
            <v>0.14999999999999941</v>
          </cell>
          <cell r="D23">
            <v>11.739130434782609</v>
          </cell>
          <cell r="E23"/>
          <cell r="F23">
            <v>13.5</v>
          </cell>
        </row>
        <row r="24">
          <cell r="A24">
            <v>12869</v>
          </cell>
          <cell r="B24" t="str">
            <v>DE VRIES CHOCO RINGS 12x150 GR</v>
          </cell>
          <cell r="C24">
            <v>1.8</v>
          </cell>
          <cell r="D24">
            <v>140.86956521739131</v>
          </cell>
          <cell r="E24"/>
          <cell r="F24">
            <v>162</v>
          </cell>
        </row>
        <row r="25">
          <cell r="A25">
            <v>24500</v>
          </cell>
          <cell r="B25" t="str">
            <v>DE VRIES CHOICE ASSORTMENT 24x200 GR</v>
          </cell>
          <cell r="C25">
            <v>4.7999999999999936</v>
          </cell>
          <cell r="D25">
            <v>391.304347826087</v>
          </cell>
          <cell r="E25"/>
          <cell r="F25">
            <v>450</v>
          </cell>
        </row>
        <row r="26">
          <cell r="A26" t="str">
            <v>S24500</v>
          </cell>
          <cell r="B26" t="str">
            <v>DE VRIES CHOICE ASSORTMENT 200 GR</v>
          </cell>
          <cell r="C26">
            <v>0.19999999999999912</v>
          </cell>
          <cell r="D26">
            <v>16.521739130434785</v>
          </cell>
          <cell r="E26"/>
          <cell r="F26">
            <v>19</v>
          </cell>
        </row>
        <row r="27">
          <cell r="A27">
            <v>12753</v>
          </cell>
          <cell r="B27" t="str">
            <v>DE VRIES CHOICE ASSORTMENT 12x400 GR</v>
          </cell>
          <cell r="C27">
            <v>4.800000000000014</v>
          </cell>
          <cell r="D27">
            <v>391.304347826087</v>
          </cell>
          <cell r="E27"/>
          <cell r="F27">
            <v>450</v>
          </cell>
        </row>
        <row r="28">
          <cell r="A28" t="str">
            <v>S12753</v>
          </cell>
          <cell r="B28" t="str">
            <v>DE VRIES CHOICE ASSORTMENT 400 GR</v>
          </cell>
          <cell r="C28">
            <v>0.40000000000000124</v>
          </cell>
          <cell r="D28">
            <v>33.04347826086957</v>
          </cell>
          <cell r="E28"/>
          <cell r="F28">
            <v>38</v>
          </cell>
        </row>
        <row r="29">
          <cell r="A29">
            <v>6760</v>
          </cell>
          <cell r="B29" t="str">
            <v>DE VRIES CHOICE ASSORTMENT 6x800 GR</v>
          </cell>
          <cell r="C29">
            <v>4.8000000000000158</v>
          </cell>
          <cell r="D29">
            <v>391.304347826087</v>
          </cell>
          <cell r="E29"/>
          <cell r="F29">
            <v>450</v>
          </cell>
        </row>
        <row r="30">
          <cell r="A30" t="str">
            <v>S6760</v>
          </cell>
          <cell r="B30" t="str">
            <v>DE VRIES CHOICE ASSORTMENT 800 GR</v>
          </cell>
          <cell r="C30">
            <v>0.79999999999999916</v>
          </cell>
          <cell r="D30">
            <v>66.08695652173914</v>
          </cell>
          <cell r="E30"/>
          <cell r="F30">
            <v>76</v>
          </cell>
        </row>
        <row r="31">
          <cell r="A31">
            <v>6937</v>
          </cell>
          <cell r="B31" t="str">
            <v>DE VRIES CLASSIC CRUNCH ASSORTMENT 6x1 KG</v>
          </cell>
          <cell r="C31">
            <v>6</v>
          </cell>
          <cell r="D31">
            <v>434.78260869565219</v>
          </cell>
          <cell r="E31"/>
          <cell r="F31">
            <v>500</v>
          </cell>
        </row>
        <row r="32">
          <cell r="A32" t="str">
            <v>S6937</v>
          </cell>
          <cell r="B32" t="str">
            <v>DE VRIES CLASSIC CRUNCH ASSORTMENT 1 KG</v>
          </cell>
          <cell r="C32">
            <v>1</v>
          </cell>
          <cell r="D32">
            <v>73.043478260869577</v>
          </cell>
          <cell r="E32"/>
          <cell r="F32">
            <v>84</v>
          </cell>
        </row>
        <row r="33">
          <cell r="A33">
            <v>12852</v>
          </cell>
          <cell r="B33" t="str">
            <v>DE VRIES F-PLUS CHOCOLATE 12x150 GR</v>
          </cell>
          <cell r="C33">
            <v>1.8</v>
          </cell>
          <cell r="D33">
            <v>0</v>
          </cell>
          <cell r="E33"/>
          <cell r="F33">
            <v>0</v>
          </cell>
        </row>
        <row r="34">
          <cell r="A34" t="str">
            <v>S12852</v>
          </cell>
          <cell r="B34" t="str">
            <v>DE VRIES F-PLUS CHOCOLATE 150 GR</v>
          </cell>
          <cell r="C34">
            <v>0.15000000000000002</v>
          </cell>
          <cell r="D34">
            <v>0</v>
          </cell>
          <cell r="E34"/>
          <cell r="F34">
            <v>0</v>
          </cell>
        </row>
        <row r="35">
          <cell r="A35">
            <v>12845</v>
          </cell>
          <cell r="B35" t="str">
            <v>DE VRIES F-PLUS PLAIN 12x150 GR</v>
          </cell>
          <cell r="C35">
            <v>1.8</v>
          </cell>
          <cell r="D35">
            <v>0</v>
          </cell>
          <cell r="E35"/>
          <cell r="F35">
            <v>0</v>
          </cell>
        </row>
        <row r="36">
          <cell r="A36" t="str">
            <v>S12845</v>
          </cell>
          <cell r="B36" t="str">
            <v>DE VRIES F-PLUS PLAIN 150 GR</v>
          </cell>
          <cell r="C36">
            <v>0.14999999999999869</v>
          </cell>
          <cell r="D36">
            <v>0</v>
          </cell>
          <cell r="E36"/>
          <cell r="F36">
            <v>0</v>
          </cell>
        </row>
        <row r="37">
          <cell r="A37">
            <v>12487</v>
          </cell>
          <cell r="B37" t="str">
            <v>DE VRIES GINGER 12x200 GR</v>
          </cell>
          <cell r="C37">
            <v>2.3999999999999893</v>
          </cell>
          <cell r="D37">
            <v>86.08695652173914</v>
          </cell>
          <cell r="E37"/>
          <cell r="F37">
            <v>99</v>
          </cell>
        </row>
        <row r="38">
          <cell r="A38" t="str">
            <v>S12487</v>
          </cell>
          <cell r="B38" t="str">
            <v>DE VRIES GINGER 200 GR</v>
          </cell>
          <cell r="C38">
            <v>0.19999999999999998</v>
          </cell>
          <cell r="D38">
            <v>7.3913043478260878</v>
          </cell>
          <cell r="E38"/>
          <cell r="F38">
            <v>8.5</v>
          </cell>
        </row>
        <row r="39">
          <cell r="A39">
            <v>12876</v>
          </cell>
          <cell r="B39" t="str">
            <v>DE VRIES GINGER LEMON 12x180 GR</v>
          </cell>
          <cell r="C39">
            <v>2.1599999999999997</v>
          </cell>
          <cell r="D39">
            <v>132.17391304347828</v>
          </cell>
          <cell r="E39"/>
          <cell r="F39">
            <v>152</v>
          </cell>
        </row>
        <row r="40">
          <cell r="A40" t="str">
            <v>S12876</v>
          </cell>
          <cell r="B40" t="str">
            <v>DE VRIES GINGER LEMON 180 GR</v>
          </cell>
          <cell r="C40">
            <v>0.17999999999999983</v>
          </cell>
          <cell r="D40">
            <v>11.304347826086957</v>
          </cell>
          <cell r="E40"/>
          <cell r="F40">
            <v>13</v>
          </cell>
        </row>
        <row r="41">
          <cell r="A41">
            <v>12289</v>
          </cell>
          <cell r="B41" t="str">
            <v>DE VRIES SHORTBREAD 12x200 GR</v>
          </cell>
          <cell r="C41">
            <v>2.4</v>
          </cell>
          <cell r="D41">
            <v>165.21739130434784</v>
          </cell>
          <cell r="E41"/>
          <cell r="F41">
            <v>190</v>
          </cell>
        </row>
        <row r="42">
          <cell r="A42" t="str">
            <v>S12289</v>
          </cell>
          <cell r="B42" t="str">
            <v>DE VRIES SHORTBREAD 200 GR</v>
          </cell>
          <cell r="C42">
            <v>0.19999999999999923</v>
          </cell>
          <cell r="D42">
            <v>13.913043478260871</v>
          </cell>
          <cell r="E42"/>
          <cell r="F42">
            <v>16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/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/>
          <cell r="F44">
            <v>0</v>
          </cell>
        </row>
        <row r="45">
          <cell r="A45">
            <v>12025</v>
          </cell>
          <cell r="B45" t="str">
            <v>RISI ASSORTMENT 12X500 GR</v>
          </cell>
          <cell r="C45">
            <v>6</v>
          </cell>
          <cell r="D45">
            <v>323.47826086956525</v>
          </cell>
          <cell r="E45"/>
          <cell r="F45">
            <v>372</v>
          </cell>
        </row>
        <row r="46">
          <cell r="A46" t="str">
            <v>S12025</v>
          </cell>
          <cell r="B46" t="str">
            <v>RISI ASSORTMENT 500 GR</v>
          </cell>
          <cell r="C46">
            <v>0.5</v>
          </cell>
          <cell r="D46">
            <v>27.826086956521742</v>
          </cell>
          <cell r="E46"/>
          <cell r="F46">
            <v>32</v>
          </cell>
        </row>
        <row r="47">
          <cell r="A47">
            <v>12547</v>
          </cell>
          <cell r="B47" t="str">
            <v>RISI LEMON CREAMS 12X175 GR</v>
          </cell>
          <cell r="C47">
            <v>2.1</v>
          </cell>
          <cell r="D47">
            <v>78.260869565217391</v>
          </cell>
          <cell r="E47"/>
          <cell r="F47">
            <v>90</v>
          </cell>
        </row>
        <row r="48">
          <cell r="A48" t="str">
            <v>S12547</v>
          </cell>
          <cell r="B48" t="str">
            <v>RISI LEMON CREAMS 175 GR</v>
          </cell>
          <cell r="C48">
            <v>0.17</v>
          </cell>
          <cell r="D48">
            <v>6.5217391304347831</v>
          </cell>
          <cell r="E48"/>
          <cell r="F48">
            <v>7.5</v>
          </cell>
        </row>
        <row r="49">
          <cell r="A49">
            <v>6229</v>
          </cell>
          <cell r="B49" t="str">
            <v>RISI MARIE 6X1.5 KG</v>
          </cell>
          <cell r="C49">
            <v>9</v>
          </cell>
          <cell r="D49">
            <v>260.86956521739131</v>
          </cell>
          <cell r="E49"/>
          <cell r="F49">
            <v>300</v>
          </cell>
        </row>
        <row r="50">
          <cell r="A50" t="str">
            <v>S6229</v>
          </cell>
          <cell r="B50" t="str">
            <v>RISI MARIE 1.5 KG</v>
          </cell>
          <cell r="C50">
            <v>1.5</v>
          </cell>
          <cell r="D50">
            <v>44.347826086956523</v>
          </cell>
          <cell r="E50"/>
          <cell r="F50">
            <v>51</v>
          </cell>
        </row>
        <row r="51">
          <cell r="A51">
            <v>12588</v>
          </cell>
          <cell r="B51" t="str">
            <v>RISI MARIE 12x150 GR</v>
          </cell>
          <cell r="C51">
            <v>1.8</v>
          </cell>
          <cell r="D51">
            <v>54.782608695652179</v>
          </cell>
          <cell r="E51"/>
          <cell r="F51">
            <v>63</v>
          </cell>
        </row>
        <row r="52">
          <cell r="A52" t="str">
            <v>S12588</v>
          </cell>
          <cell r="B52" t="str">
            <v>RISI MARIE 150 GR</v>
          </cell>
          <cell r="C52">
            <v>0.14999999999999966</v>
          </cell>
          <cell r="D52">
            <v>4.7826086956521747</v>
          </cell>
          <cell r="E52"/>
          <cell r="F52">
            <v>5.5</v>
          </cell>
        </row>
        <row r="53">
          <cell r="A53">
            <v>6222</v>
          </cell>
          <cell r="B53" t="str">
            <v>RISI MARIE 6X 2KG</v>
          </cell>
          <cell r="C53">
            <v>12</v>
          </cell>
          <cell r="D53">
            <v>323.47826086956525</v>
          </cell>
          <cell r="E53"/>
          <cell r="F53">
            <v>372</v>
          </cell>
        </row>
        <row r="54">
          <cell r="A54" t="str">
            <v>S6222</v>
          </cell>
          <cell r="B54" t="str">
            <v>RISI MARIE 2 KG</v>
          </cell>
          <cell r="C54">
            <v>2</v>
          </cell>
          <cell r="D54">
            <v>55.217391304347828</v>
          </cell>
          <cell r="E54"/>
          <cell r="F54">
            <v>63.5</v>
          </cell>
        </row>
        <row r="55">
          <cell r="A55" t="str">
            <v>S81700</v>
          </cell>
          <cell r="B55" t="str">
            <v>RISI MARIE 3-PACK 3X150 GR</v>
          </cell>
          <cell r="C55">
            <v>0.45</v>
          </cell>
          <cell r="D55">
            <v>13.913043478260871</v>
          </cell>
          <cell r="E55"/>
          <cell r="F55">
            <v>16</v>
          </cell>
        </row>
        <row r="56">
          <cell r="A56">
            <v>81700</v>
          </cell>
          <cell r="B56" t="str">
            <v>RISI MARIE 3-PACK 8X3X150 GR</v>
          </cell>
          <cell r="C56">
            <v>3.5999999999999996</v>
          </cell>
          <cell r="D56">
            <v>108.69565217391305</v>
          </cell>
          <cell r="E56"/>
          <cell r="F56">
            <v>125</v>
          </cell>
        </row>
        <row r="57">
          <cell r="A57" t="str">
            <v>S82783</v>
          </cell>
          <cell r="B57" t="str">
            <v>RISI MULTIPACK COMBO LEMON &amp; MARIE 475Gr</v>
          </cell>
          <cell r="C57">
            <v>0.47000000000000003</v>
          </cell>
          <cell r="D57">
            <v>15.65217391304348</v>
          </cell>
          <cell r="E57"/>
          <cell r="F57">
            <v>18</v>
          </cell>
        </row>
        <row r="58">
          <cell r="A58">
            <v>82783</v>
          </cell>
          <cell r="B58" t="str">
            <v>RISI MULTIPACK COMBO LEMON &amp; MARIE 8x475Gr</v>
          </cell>
          <cell r="C58">
            <v>3.8</v>
          </cell>
          <cell r="D58">
            <v>123.47826086956523</v>
          </cell>
          <cell r="E58"/>
          <cell r="F58">
            <v>142</v>
          </cell>
        </row>
        <row r="59">
          <cell r="A59">
            <v>24844</v>
          </cell>
          <cell r="B59" t="str">
            <v>RISI PETIT MARIE 24x40gr</v>
          </cell>
          <cell r="C59">
            <v>0.96</v>
          </cell>
          <cell r="D59">
            <v>46.956521739130437</v>
          </cell>
          <cell r="E59"/>
          <cell r="F59">
            <v>54</v>
          </cell>
        </row>
        <row r="60">
          <cell r="A60" t="str">
            <v>s24844</v>
          </cell>
          <cell r="B60" t="str">
            <v>RISI PETIT MARIE 40gr</v>
          </cell>
          <cell r="C60">
            <v>0.04</v>
          </cell>
          <cell r="D60">
            <v>2.1739130434782612</v>
          </cell>
          <cell r="E60"/>
          <cell r="F60">
            <v>2.5</v>
          </cell>
        </row>
        <row r="61">
          <cell r="A61">
            <v>24851</v>
          </cell>
          <cell r="B61" t="str">
            <v>RISI PETIT SIX LOVE 24x50gr</v>
          </cell>
          <cell r="C61">
            <v>1.2000000000000002</v>
          </cell>
          <cell r="D61">
            <v>46.956521739130437</v>
          </cell>
          <cell r="E61"/>
          <cell r="F61">
            <v>54</v>
          </cell>
        </row>
        <row r="62">
          <cell r="A62" t="str">
            <v>S24851</v>
          </cell>
          <cell r="B62" t="str">
            <v>RISI PETIT SIX LOVE 50gr</v>
          </cell>
          <cell r="C62">
            <v>0.05</v>
          </cell>
          <cell r="D62">
            <v>2.1739130434782612</v>
          </cell>
          <cell r="E62"/>
          <cell r="F62">
            <v>2.5</v>
          </cell>
        </row>
        <row r="63">
          <cell r="A63">
            <v>12124</v>
          </cell>
          <cell r="B63" t="str">
            <v>RISI SHORTBREAD 12x180G</v>
          </cell>
          <cell r="C63">
            <v>2.1599999999999868</v>
          </cell>
          <cell r="D63">
            <v>88.695652173913047</v>
          </cell>
          <cell r="E63"/>
          <cell r="F63">
            <v>102</v>
          </cell>
        </row>
        <row r="64">
          <cell r="A64" t="str">
            <v>S12124</v>
          </cell>
          <cell r="B64" t="str">
            <v>RISI SHORTBREAD 180GR</v>
          </cell>
          <cell r="C64">
            <v>0.17999999999999927</v>
          </cell>
          <cell r="D64">
            <v>7.3913043478260878</v>
          </cell>
          <cell r="E64"/>
          <cell r="F64">
            <v>8.5</v>
          </cell>
        </row>
        <row r="65">
          <cell r="A65">
            <v>12141</v>
          </cell>
          <cell r="B65" t="str">
            <v>RISI SIX LOVE 12x200G</v>
          </cell>
          <cell r="C65">
            <v>2.3999999999999875</v>
          </cell>
          <cell r="D65">
            <v>86.956521739130437</v>
          </cell>
          <cell r="E65"/>
          <cell r="F65">
            <v>100</v>
          </cell>
        </row>
        <row r="66">
          <cell r="A66" t="str">
            <v>S12141</v>
          </cell>
          <cell r="B66" t="str">
            <v>RISI SIX LOVE 200G</v>
          </cell>
          <cell r="C66">
            <v>0.19999999999999971</v>
          </cell>
          <cell r="D66">
            <v>7.3913043478260878</v>
          </cell>
          <cell r="E66"/>
          <cell r="F66">
            <v>8.5</v>
          </cell>
        </row>
        <row r="67">
          <cell r="A67">
            <v>36261</v>
          </cell>
          <cell r="B67" t="str">
            <v>TT CHEEZY BITES CHEDDAR 36X30GR</v>
          </cell>
          <cell r="C67">
            <v>1.08</v>
          </cell>
          <cell r="D67">
            <v>71.304347826086968</v>
          </cell>
          <cell r="E67"/>
          <cell r="F67">
            <v>82</v>
          </cell>
        </row>
        <row r="68">
          <cell r="A68" t="str">
            <v>S36261</v>
          </cell>
          <cell r="B68" t="str">
            <v>TT CHEEZY BITES CHEDDAR 30GR</v>
          </cell>
          <cell r="C68">
            <v>2.9999999999999916E-2</v>
          </cell>
          <cell r="D68">
            <v>2.1739130434782612</v>
          </cell>
          <cell r="E68"/>
          <cell r="F68">
            <v>2.5</v>
          </cell>
        </row>
        <row r="69">
          <cell r="A69">
            <v>36278</v>
          </cell>
          <cell r="B69" t="str">
            <v>TT CHEEZY BITES FRUIT CHUTNEY 36X30GR</v>
          </cell>
          <cell r="C69">
            <v>1.08</v>
          </cell>
          <cell r="D69">
            <v>71.304347826086968</v>
          </cell>
          <cell r="E69"/>
          <cell r="F69">
            <v>82</v>
          </cell>
        </row>
        <row r="70">
          <cell r="A70" t="str">
            <v>S36278</v>
          </cell>
          <cell r="B70" t="str">
            <v>TT CHEEZY BITES FRUIT CHUTNEY 30GR</v>
          </cell>
          <cell r="C70">
            <v>3.0000000000000002E-2</v>
          </cell>
          <cell r="D70">
            <v>2.1739130434782612</v>
          </cell>
          <cell r="E70"/>
          <cell r="F70">
            <v>2.5</v>
          </cell>
        </row>
        <row r="71">
          <cell r="A71">
            <v>36285</v>
          </cell>
          <cell r="B71" t="str">
            <v>TT CHEEZY BITES SPRING ONION 36X30GR</v>
          </cell>
          <cell r="C71">
            <v>1.0799999999999998</v>
          </cell>
          <cell r="D71">
            <v>71.304347826086968</v>
          </cell>
          <cell r="E71"/>
          <cell r="F71">
            <v>82</v>
          </cell>
        </row>
        <row r="72">
          <cell r="A72" t="str">
            <v>S36285</v>
          </cell>
          <cell r="B72" t="str">
            <v>TT CHEEZY BITES SPRING ONION 30GR</v>
          </cell>
          <cell r="C72">
            <v>2.9999999999999884E-2</v>
          </cell>
          <cell r="D72">
            <v>2.1739130434782612</v>
          </cell>
          <cell r="E72"/>
          <cell r="F72">
            <v>2.5</v>
          </cell>
        </row>
        <row r="73">
          <cell r="A73">
            <v>16490</v>
          </cell>
          <cell r="B73" t="str">
            <v>TT  CHEZZY BITES  6 PACK CHEDDAR 16x6x30GR</v>
          </cell>
          <cell r="C73">
            <v>2.8799999999999826</v>
          </cell>
          <cell r="D73">
            <v>165.21739130434784</v>
          </cell>
          <cell r="E73"/>
          <cell r="F73">
            <v>190</v>
          </cell>
        </row>
        <row r="74">
          <cell r="A74" t="str">
            <v>S16490</v>
          </cell>
          <cell r="B74" t="str">
            <v>TT  CHEZZY BITES  6 PACK CHEDDAR 6x30GR</v>
          </cell>
          <cell r="C74">
            <v>0.18</v>
          </cell>
          <cell r="D74">
            <v>10.434782608695652</v>
          </cell>
          <cell r="E74"/>
          <cell r="F74">
            <v>12</v>
          </cell>
        </row>
        <row r="75">
          <cell r="A75" t="str">
            <v>S16483</v>
          </cell>
          <cell r="B75" t="str">
            <v>TT CHEZZY BITES  6 PACK FRUIT CHUTNEY 6x30GR</v>
          </cell>
          <cell r="C75">
            <v>0.17999999999999972</v>
          </cell>
          <cell r="D75">
            <v>10.434782608695652</v>
          </cell>
          <cell r="E75"/>
          <cell r="F75">
            <v>12</v>
          </cell>
        </row>
        <row r="76">
          <cell r="A76">
            <v>16483</v>
          </cell>
          <cell r="B76" t="str">
            <v>TT CHEZZY BITES  6 PACK FRUIT CHUTNEY 16x6x30GR</v>
          </cell>
          <cell r="C76">
            <v>2.88</v>
          </cell>
          <cell r="D76">
            <v>165.21739130434784</v>
          </cell>
          <cell r="E76"/>
          <cell r="F76">
            <v>190</v>
          </cell>
        </row>
        <row r="77">
          <cell r="A77" t="str">
            <v>S16506</v>
          </cell>
          <cell r="B77" t="str">
            <v>TT CHEZZY BITES 6 PACK  SPRING ONION 6x30GR</v>
          </cell>
          <cell r="C77">
            <v>0.18</v>
          </cell>
          <cell r="D77">
            <v>10.434782608695652</v>
          </cell>
          <cell r="E77"/>
          <cell r="F77">
            <v>12</v>
          </cell>
        </row>
        <row r="78">
          <cell r="A78">
            <v>16506</v>
          </cell>
          <cell r="B78" t="str">
            <v>TT CHEZZY BITES 6 PACK  SPRING ONION 16x6x30GR</v>
          </cell>
          <cell r="C78">
            <v>2.8799999999999808</v>
          </cell>
          <cell r="D78">
            <v>165.21739130434784</v>
          </cell>
          <cell r="E78"/>
          <cell r="F78">
            <v>190</v>
          </cell>
        </row>
        <row r="79">
          <cell r="A79">
            <v>16957</v>
          </cell>
          <cell r="B79" t="str">
            <v>TT DEEP SEA BITES CURRY 6 PACK 16x6x30GR</v>
          </cell>
          <cell r="C79">
            <v>2.8799999999999808</v>
          </cell>
          <cell r="D79">
            <v>165.21739130434784</v>
          </cell>
          <cell r="E79"/>
          <cell r="F79">
            <v>190</v>
          </cell>
        </row>
        <row r="80">
          <cell r="A80" t="str">
            <v>S16957</v>
          </cell>
          <cell r="B80" t="str">
            <v>TT DEEP SEA BITES CURRY 6 PACK 6x30GR</v>
          </cell>
          <cell r="C80">
            <v>0.18</v>
          </cell>
          <cell r="D80">
            <v>10.434782608695652</v>
          </cell>
          <cell r="E80"/>
          <cell r="F80">
            <v>12</v>
          </cell>
        </row>
        <row r="81">
          <cell r="A81">
            <v>16964</v>
          </cell>
          <cell r="B81" t="str">
            <v>TT DEEP SEA BITES PICKLED ONION  6 PACK 16x6x30GR</v>
          </cell>
          <cell r="C81">
            <v>2.8799999999999808</v>
          </cell>
          <cell r="D81">
            <v>165.21739130434784</v>
          </cell>
          <cell r="E81"/>
          <cell r="F81">
            <v>190</v>
          </cell>
        </row>
        <row r="82">
          <cell r="A82" t="str">
            <v>S16964</v>
          </cell>
          <cell r="B82" t="str">
            <v>TT DEEP SEA BITES PICKLED ONION  6 PACK 6x30GR</v>
          </cell>
          <cell r="C82">
            <v>0.18</v>
          </cell>
          <cell r="D82">
            <v>10.434782608695652</v>
          </cell>
          <cell r="E82"/>
          <cell r="F82">
            <v>12</v>
          </cell>
        </row>
        <row r="83">
          <cell r="A83" t="str">
            <v>12899.</v>
          </cell>
          <cell r="B83" t="str">
            <v>TASTY TREATS SNACTIVE 10 X 500 GR</v>
          </cell>
          <cell r="C83">
            <v>5</v>
          </cell>
          <cell r="D83">
            <v>208.69565217391306</v>
          </cell>
          <cell r="E83"/>
          <cell r="F83">
            <v>240</v>
          </cell>
        </row>
        <row r="84">
          <cell r="A84" t="str">
            <v>S12899.</v>
          </cell>
          <cell r="B84" t="str">
            <v>TASTY TREATS SNACTIVE 500 GR</v>
          </cell>
          <cell r="C84">
            <v>0.5</v>
          </cell>
          <cell r="D84">
            <v>20.869565217391305</v>
          </cell>
          <cell r="E84"/>
          <cell r="F84">
            <v>24</v>
          </cell>
        </row>
        <row r="85">
          <cell r="A85">
            <v>10735</v>
          </cell>
          <cell r="B85" t="str">
            <v>TT SNACTIVE MULTIGRAIN 10 x 500 GR</v>
          </cell>
          <cell r="C85">
            <v>5</v>
          </cell>
          <cell r="D85">
            <v>208.69565217391306</v>
          </cell>
          <cell r="E85"/>
          <cell r="F85">
            <v>240</v>
          </cell>
        </row>
        <row r="86">
          <cell r="A86" t="str">
            <v>S10735</v>
          </cell>
          <cell r="B86" t="str">
            <v>TT SNACTIVE MULTIGRAIN  500 GR</v>
          </cell>
          <cell r="C86">
            <v>0.5</v>
          </cell>
          <cell r="D86">
            <v>20.869565217391305</v>
          </cell>
          <cell r="E86"/>
          <cell r="F86">
            <v>24</v>
          </cell>
        </row>
        <row r="87">
          <cell r="A87">
            <v>12438</v>
          </cell>
          <cell r="B87" t="str">
            <v>TRAYS - TT TREATS CREAMS CHOCOLATE 4X12X80G</v>
          </cell>
          <cell r="C87">
            <v>3.8400000000000003</v>
          </cell>
          <cell r="D87">
            <v>144.34782608695653</v>
          </cell>
          <cell r="E87"/>
          <cell r="F87">
            <v>166</v>
          </cell>
        </row>
        <row r="88">
          <cell r="A88" t="str">
            <v>S12438</v>
          </cell>
          <cell r="B88" t="str">
            <v>TRAYS - TT TREATS CREAMS CHOCOLATE 12X80GR</v>
          </cell>
          <cell r="C88">
            <v>0.96</v>
          </cell>
          <cell r="D88">
            <v>36.086956521739133</v>
          </cell>
          <cell r="E88"/>
          <cell r="F88">
            <v>41.5</v>
          </cell>
        </row>
        <row r="89">
          <cell r="A89">
            <v>12469</v>
          </cell>
          <cell r="B89" t="str">
            <v>TRAYS - TT TREATS CREAMS CUSTARD 4X12X80G</v>
          </cell>
          <cell r="C89">
            <v>3.84</v>
          </cell>
          <cell r="D89">
            <v>144.34782608695653</v>
          </cell>
          <cell r="E89"/>
          <cell r="F89">
            <v>166</v>
          </cell>
        </row>
        <row r="90">
          <cell r="A90" t="str">
            <v>S12469</v>
          </cell>
          <cell r="B90" t="str">
            <v>TRAYS - TT TREATS CREAMS CUSTARD 12X80GR</v>
          </cell>
          <cell r="C90">
            <v>0.95999999999999897</v>
          </cell>
          <cell r="D90">
            <v>36.086956521739133</v>
          </cell>
          <cell r="E90"/>
          <cell r="F90">
            <v>41.5</v>
          </cell>
        </row>
        <row r="91">
          <cell r="A91">
            <v>12476</v>
          </cell>
          <cell r="B91" t="str">
            <v>TRAYS - TT TREATS CREAMS LEMON 4X12X80G</v>
          </cell>
          <cell r="C91">
            <v>3.84</v>
          </cell>
          <cell r="D91">
            <v>144.34782608695653</v>
          </cell>
          <cell r="E91"/>
          <cell r="F91">
            <v>166</v>
          </cell>
        </row>
        <row r="92">
          <cell r="A92" t="str">
            <v>S12476</v>
          </cell>
          <cell r="B92" t="str">
            <v>TRAYS - TT TREATS CREAMS LEMON 12X80GR</v>
          </cell>
          <cell r="C92">
            <v>0.96</v>
          </cell>
          <cell r="D92">
            <v>36.086956521739133</v>
          </cell>
          <cell r="E92"/>
          <cell r="F92">
            <v>41.5</v>
          </cell>
        </row>
        <row r="93">
          <cell r="A93">
            <v>12445</v>
          </cell>
          <cell r="B93" t="str">
            <v>TRAYS - TT TREATS CREAMS MANGO 4X12X80G</v>
          </cell>
          <cell r="C93">
            <v>3.84</v>
          </cell>
          <cell r="D93">
            <v>144.34782608695653</v>
          </cell>
          <cell r="E93"/>
          <cell r="F93">
            <v>166</v>
          </cell>
        </row>
        <row r="94">
          <cell r="A94" t="str">
            <v>S12445</v>
          </cell>
          <cell r="B94" t="str">
            <v>TRAYS - TT TREATS CREAMS MANGO 12X80GR</v>
          </cell>
          <cell r="C94">
            <v>0.96000000000000008</v>
          </cell>
          <cell r="D94">
            <v>36.086956521739133</v>
          </cell>
          <cell r="E94"/>
          <cell r="F94">
            <v>41.5</v>
          </cell>
        </row>
        <row r="95">
          <cell r="A95">
            <v>12452</v>
          </cell>
          <cell r="B95" t="str">
            <v>TRAYS - TT TREATS CREAMS ORANGE 4X12X80G</v>
          </cell>
          <cell r="C95">
            <v>3.84</v>
          </cell>
          <cell r="D95">
            <v>144.34782608695653</v>
          </cell>
          <cell r="E95"/>
          <cell r="F95">
            <v>166</v>
          </cell>
        </row>
        <row r="96">
          <cell r="A96" t="str">
            <v>S12452</v>
          </cell>
          <cell r="B96" t="str">
            <v>TRAYS - TT TREATS CREAMS ORANGE 12X80GR</v>
          </cell>
          <cell r="C96">
            <v>0.96000000000000008</v>
          </cell>
          <cell r="D96">
            <v>36.086956521739133</v>
          </cell>
          <cell r="E96"/>
          <cell r="F96">
            <v>41.5</v>
          </cell>
        </row>
        <row r="97">
          <cell r="A97">
            <v>12421</v>
          </cell>
          <cell r="B97" t="str">
            <v>TRAYS - TT TREATS CREAMS STRAWBERRY 4X12X80G</v>
          </cell>
          <cell r="C97">
            <v>3.8400000000000003</v>
          </cell>
          <cell r="D97">
            <v>144.34782608695653</v>
          </cell>
          <cell r="E97"/>
          <cell r="F97">
            <v>166</v>
          </cell>
        </row>
        <row r="98">
          <cell r="A98" t="str">
            <v>S12421</v>
          </cell>
          <cell r="B98" t="str">
            <v>TRAYS - TT TREATS CREAMS STRAWBERRY 12X80GR</v>
          </cell>
          <cell r="C98">
            <v>0.95999999999999486</v>
          </cell>
          <cell r="D98">
            <v>36.086956521739133</v>
          </cell>
          <cell r="E98"/>
          <cell r="F98">
            <v>41.5</v>
          </cell>
        </row>
        <row r="99">
          <cell r="A99">
            <v>12301</v>
          </cell>
          <cell r="B99" t="str">
            <v>TT BITES CHEDDAR 12x150GR</v>
          </cell>
          <cell r="C99">
            <v>1.7999999999999967</v>
          </cell>
          <cell r="D99">
            <v>122.60869565217392</v>
          </cell>
          <cell r="E99"/>
          <cell r="F99">
            <v>141</v>
          </cell>
        </row>
        <row r="100">
          <cell r="A100" t="str">
            <v>S12301</v>
          </cell>
          <cell r="B100" t="str">
            <v>TT BITES CHEDDAR 150GR</v>
          </cell>
          <cell r="C100">
            <v>0.14999999999999966</v>
          </cell>
          <cell r="D100">
            <v>10.434782608695652</v>
          </cell>
          <cell r="E100"/>
          <cell r="F100">
            <v>12</v>
          </cell>
        </row>
        <row r="101">
          <cell r="A101">
            <v>12083</v>
          </cell>
          <cell r="B101" t="str">
            <v xml:space="preserve">TT BITES SWEET CHILLI &amp; TOMATO     </v>
          </cell>
          <cell r="C101">
            <v>1.8</v>
          </cell>
          <cell r="D101">
            <v>122.60869565217392</v>
          </cell>
          <cell r="E101"/>
          <cell r="F101">
            <v>141</v>
          </cell>
        </row>
        <row r="102">
          <cell r="A102" t="str">
            <v>S12083</v>
          </cell>
          <cell r="B102" t="str">
            <v xml:space="preserve">TT BITES SWEET CHILLI &amp; TOMATO     </v>
          </cell>
          <cell r="C102">
            <v>0.14999999999999963</v>
          </cell>
          <cell r="D102">
            <v>10.434782608695652</v>
          </cell>
          <cell r="E102"/>
          <cell r="F102">
            <v>12</v>
          </cell>
        </row>
        <row r="103">
          <cell r="A103">
            <v>12045</v>
          </cell>
          <cell r="B103" t="str">
            <v>TT KRIT BACON 12x 150G</v>
          </cell>
          <cell r="C103">
            <v>1.7999999999999969</v>
          </cell>
          <cell r="D103">
            <v>122.60869565217392</v>
          </cell>
          <cell r="E103"/>
          <cell r="F103">
            <v>141</v>
          </cell>
        </row>
        <row r="104">
          <cell r="A104" t="str">
            <v>S12045</v>
          </cell>
          <cell r="B104" t="str">
            <v>TT KRIT BACON 150G</v>
          </cell>
          <cell r="C104">
            <v>0.15</v>
          </cell>
          <cell r="D104">
            <v>10.434782608695652</v>
          </cell>
          <cell r="E104"/>
          <cell r="F104">
            <v>12</v>
          </cell>
        </row>
        <row r="105">
          <cell r="A105">
            <v>12790</v>
          </cell>
          <cell r="B105" t="str">
            <v>TT KRIT SPRING ONION 12x150GR</v>
          </cell>
          <cell r="C105">
            <v>1.7999999999999829</v>
          </cell>
          <cell r="D105">
            <v>122.60869565217392</v>
          </cell>
          <cell r="E105"/>
          <cell r="F105">
            <v>141</v>
          </cell>
        </row>
        <row r="106">
          <cell r="A106" t="str">
            <v>S12790</v>
          </cell>
          <cell r="B106" t="str">
            <v>TT KRIT SPRING ONION 150GR</v>
          </cell>
          <cell r="C106">
            <v>0.14999999999999972</v>
          </cell>
          <cell r="D106">
            <v>10.434782608695652</v>
          </cell>
          <cell r="E106"/>
          <cell r="F106">
            <v>12</v>
          </cell>
        </row>
        <row r="107">
          <cell r="A107">
            <v>12170</v>
          </cell>
          <cell r="B107" t="str">
            <v>DVF MIA 12x125 GR</v>
          </cell>
          <cell r="C107">
            <v>1.5</v>
          </cell>
          <cell r="D107">
            <v>161.73913043478262</v>
          </cell>
          <cell r="E107"/>
          <cell r="F107">
            <v>186</v>
          </cell>
        </row>
        <row r="108">
          <cell r="A108" t="str">
            <v>S12170</v>
          </cell>
          <cell r="B108" t="str">
            <v>DVF MIA 125 GR</v>
          </cell>
          <cell r="C108">
            <v>0.125</v>
          </cell>
          <cell r="D108">
            <v>13.478260869565219</v>
          </cell>
          <cell r="E108"/>
          <cell r="F108">
            <v>15.5</v>
          </cell>
        </row>
        <row r="109">
          <cell r="A109">
            <v>12187</v>
          </cell>
          <cell r="B109" t="str">
            <v xml:space="preserve">DVF DUNES 12X125 GR </v>
          </cell>
          <cell r="C109">
            <v>1.5</v>
          </cell>
          <cell r="D109">
            <v>161.73913043478262</v>
          </cell>
          <cell r="E109"/>
          <cell r="F109">
            <v>186</v>
          </cell>
        </row>
        <row r="110">
          <cell r="A110" t="str">
            <v>S12187</v>
          </cell>
          <cell r="B110" t="str">
            <v xml:space="preserve">DVF DUNES 125 GR </v>
          </cell>
          <cell r="C110">
            <v>0.125</v>
          </cell>
          <cell r="D110">
            <v>13.478260869565219</v>
          </cell>
          <cell r="E110"/>
          <cell r="F110">
            <v>15.5</v>
          </cell>
        </row>
        <row r="111">
          <cell r="A111">
            <v>24841</v>
          </cell>
          <cell r="B111" t="str">
            <v>TT CRACKER MIX 24 X 200 GR</v>
          </cell>
          <cell r="C111">
            <v>4.8</v>
          </cell>
          <cell r="D111">
            <v>304.34782608695656</v>
          </cell>
          <cell r="E111"/>
          <cell r="F111">
            <v>350</v>
          </cell>
        </row>
        <row r="112">
          <cell r="A112">
            <v>12858</v>
          </cell>
          <cell r="B112" t="str">
            <v>TT CRACKER MIX 12 X 400 GR</v>
          </cell>
          <cell r="C112">
            <v>4.8</v>
          </cell>
          <cell r="D112">
            <v>304.34782608695656</v>
          </cell>
          <cell r="E112"/>
          <cell r="F112">
            <v>350</v>
          </cell>
        </row>
        <row r="113">
          <cell r="A113" t="str">
            <v>S24841</v>
          </cell>
          <cell r="B113" t="str">
            <v>TT CRACKER MIX 200 GR</v>
          </cell>
          <cell r="C113">
            <v>0.2</v>
          </cell>
          <cell r="D113">
            <v>13.043478260869566</v>
          </cell>
          <cell r="E113"/>
          <cell r="F113">
            <v>15</v>
          </cell>
        </row>
        <row r="114">
          <cell r="A114" t="str">
            <v>S12858</v>
          </cell>
          <cell r="B114" t="str">
            <v>TT CRACKER MIX 400 GR</v>
          </cell>
          <cell r="C114">
            <v>0.4</v>
          </cell>
          <cell r="D114">
            <v>26.086956521739133</v>
          </cell>
          <cell r="E114"/>
          <cell r="F114">
            <v>30</v>
          </cell>
        </row>
        <row r="115">
          <cell r="A115">
            <v>12943</v>
          </cell>
          <cell r="B115" t="str">
            <v>TT SALTEE LIGHTLY SALTED  12 X 200GR</v>
          </cell>
          <cell r="C115">
            <v>2.4</v>
          </cell>
          <cell r="D115">
            <v>114.78260869565219</v>
          </cell>
          <cell r="E115"/>
          <cell r="F115">
            <v>132</v>
          </cell>
        </row>
        <row r="116">
          <cell r="A116" t="str">
            <v>S12943</v>
          </cell>
          <cell r="B116" t="str">
            <v>TT SALTEE LIGHTLY SALTED  200GR</v>
          </cell>
          <cell r="C116">
            <v>0.19999999999999998</v>
          </cell>
          <cell r="D116">
            <v>9.5652173913043494</v>
          </cell>
          <cell r="E116"/>
          <cell r="F116">
            <v>11</v>
          </cell>
        </row>
        <row r="117">
          <cell r="A117">
            <v>12827</v>
          </cell>
          <cell r="B117" t="str">
            <v>TT SALTEE BLACK PEPPER ROASTED ONION  12 X 200GR</v>
          </cell>
          <cell r="C117">
            <v>2.4</v>
          </cell>
          <cell r="D117">
            <v>114.78260869565219</v>
          </cell>
          <cell r="E117"/>
          <cell r="F117">
            <v>132</v>
          </cell>
        </row>
        <row r="118">
          <cell r="A118" t="str">
            <v>S12827</v>
          </cell>
          <cell r="B118" t="str">
            <v>TT SALTEE BLACK PEPPER ROASTED ONION  200GR</v>
          </cell>
          <cell r="C118">
            <v>0.19999999999999998</v>
          </cell>
          <cell r="D118">
            <v>9.5652173913043494</v>
          </cell>
          <cell r="E118"/>
          <cell r="F118">
            <v>11</v>
          </cell>
        </row>
        <row r="119">
          <cell r="A119">
            <v>24094</v>
          </cell>
          <cell r="B119" t="str">
            <v>TT SALTINE PLAIN 24x100 GR</v>
          </cell>
          <cell r="C119">
            <v>2.3999999999999901</v>
          </cell>
          <cell r="D119">
            <v>121.73913043478262</v>
          </cell>
          <cell r="E119"/>
          <cell r="F119">
            <v>140</v>
          </cell>
        </row>
        <row r="120">
          <cell r="A120" t="str">
            <v>S24094</v>
          </cell>
          <cell r="B120" t="str">
            <v>TT SALTINE PLAIN 100 GR</v>
          </cell>
          <cell r="C120">
            <v>9.9999999999999992E-2</v>
          </cell>
          <cell r="D120">
            <v>5.2173913043478262</v>
          </cell>
          <cell r="E120"/>
          <cell r="F120">
            <v>6</v>
          </cell>
        </row>
        <row r="121">
          <cell r="A121">
            <v>24117</v>
          </cell>
          <cell r="B121" t="str">
            <v>TT SALTINE ROSEMARY 24x100 GR</v>
          </cell>
          <cell r="C121">
            <v>2.4</v>
          </cell>
          <cell r="D121">
            <v>121.73913043478262</v>
          </cell>
          <cell r="E121"/>
          <cell r="F121">
            <v>140</v>
          </cell>
        </row>
        <row r="122">
          <cell r="A122" t="str">
            <v>S24117</v>
          </cell>
          <cell r="B122" t="str">
            <v>TT SALTINE ROSEMARY 100 GR</v>
          </cell>
          <cell r="C122">
            <v>0.1</v>
          </cell>
          <cell r="D122">
            <v>5.2173913043478262</v>
          </cell>
          <cell r="E122"/>
          <cell r="F122">
            <v>6</v>
          </cell>
        </row>
        <row r="123">
          <cell r="A123">
            <v>24100</v>
          </cell>
          <cell r="B123" t="str">
            <v>TT SALTINE WHOLEWHEAT 24x100 GR</v>
          </cell>
          <cell r="C123">
            <v>2.4</v>
          </cell>
          <cell r="D123">
            <v>121.73913043478262</v>
          </cell>
          <cell r="E123"/>
          <cell r="F123">
            <v>140</v>
          </cell>
        </row>
        <row r="124">
          <cell r="A124" t="str">
            <v>S24100</v>
          </cell>
          <cell r="B124" t="str">
            <v>TT SALTINE WHOLEWHEAT 100 GR</v>
          </cell>
          <cell r="C124">
            <v>9.9999999999999992E-2</v>
          </cell>
          <cell r="D124">
            <v>5.2173913043478262</v>
          </cell>
          <cell r="E124"/>
          <cell r="F124">
            <v>6</v>
          </cell>
        </row>
        <row r="125">
          <cell r="A125">
            <v>45438</v>
          </cell>
          <cell r="B125" t="str">
            <v xml:space="preserve">TT TREATS CREAMS CHOCOLATE 45x80GR </v>
          </cell>
          <cell r="C125">
            <v>3.5999999999999961</v>
          </cell>
          <cell r="D125">
            <v>134.78260869565219</v>
          </cell>
          <cell r="E125"/>
          <cell r="F125">
            <v>155</v>
          </cell>
        </row>
        <row r="126">
          <cell r="A126" t="str">
            <v>S45438</v>
          </cell>
          <cell r="B126" t="str">
            <v>TT TREATS CREAMS CHOCOLATE 80GR</v>
          </cell>
          <cell r="C126">
            <v>0.08</v>
          </cell>
          <cell r="D126">
            <v>3.0434782608695654</v>
          </cell>
          <cell r="E126"/>
          <cell r="F126">
            <v>3.5</v>
          </cell>
        </row>
        <row r="127">
          <cell r="A127">
            <v>45469</v>
          </cell>
          <cell r="B127" t="str">
            <v xml:space="preserve">TT TREATS CREAMS CUSTARD 45x80GR </v>
          </cell>
          <cell r="C127">
            <v>3.6</v>
          </cell>
          <cell r="D127">
            <v>134.78260869565219</v>
          </cell>
          <cell r="E127"/>
          <cell r="F127">
            <v>155</v>
          </cell>
        </row>
        <row r="128">
          <cell r="A128" t="str">
            <v>S45469</v>
          </cell>
          <cell r="B128" t="str">
            <v>TT TREATS CREAMS CUSTARD 80GR</v>
          </cell>
          <cell r="C128">
            <v>7.9999999999999835E-2</v>
          </cell>
          <cell r="D128">
            <v>3.0434782608695654</v>
          </cell>
          <cell r="E128"/>
          <cell r="F128">
            <v>3.5</v>
          </cell>
        </row>
        <row r="129">
          <cell r="A129">
            <v>45476</v>
          </cell>
          <cell r="B129" t="str">
            <v xml:space="preserve">TT TREATS CREAMS LEMON  45x80GR </v>
          </cell>
          <cell r="C129">
            <v>3.5999999999999952</v>
          </cell>
          <cell r="D129">
            <v>134.78260869565219</v>
          </cell>
          <cell r="E129"/>
          <cell r="F129">
            <v>155</v>
          </cell>
        </row>
        <row r="130">
          <cell r="A130" t="str">
            <v>S45476</v>
          </cell>
          <cell r="B130" t="str">
            <v>TT TREATS CREAMS LEMON 80GR</v>
          </cell>
          <cell r="C130">
            <v>7.9999999999999835E-2</v>
          </cell>
          <cell r="D130">
            <v>3.0434782608695654</v>
          </cell>
          <cell r="E130"/>
          <cell r="F130">
            <v>3.5</v>
          </cell>
        </row>
        <row r="131">
          <cell r="A131">
            <v>45445</v>
          </cell>
          <cell r="B131" t="str">
            <v xml:space="preserve">TT TREATS CREAMS MANGO 45x80GR </v>
          </cell>
          <cell r="C131">
            <v>3.6</v>
          </cell>
          <cell r="D131">
            <v>134.78260869565219</v>
          </cell>
          <cell r="E131"/>
          <cell r="F131">
            <v>155</v>
          </cell>
        </row>
        <row r="132">
          <cell r="A132" t="str">
            <v>S45445</v>
          </cell>
          <cell r="B132" t="str">
            <v>TT TREATS CREAMS MANGO 80GR</v>
          </cell>
          <cell r="C132">
            <v>7.9999999999999877E-2</v>
          </cell>
          <cell r="D132">
            <v>3.0434782608695654</v>
          </cell>
          <cell r="E132"/>
          <cell r="F132">
            <v>3.5</v>
          </cell>
        </row>
        <row r="133">
          <cell r="A133">
            <v>45452</v>
          </cell>
          <cell r="B133" t="str">
            <v xml:space="preserve">TT TREATS CREAMS ORANGE  45x80GR </v>
          </cell>
          <cell r="C133">
            <v>3.6</v>
          </cell>
          <cell r="D133">
            <v>134.78260869565219</v>
          </cell>
          <cell r="E133"/>
          <cell r="F133">
            <v>155</v>
          </cell>
        </row>
        <row r="134">
          <cell r="A134" t="str">
            <v>S45452</v>
          </cell>
          <cell r="B134" t="str">
            <v>TT TREATS CREAMS ORANGE 80GR</v>
          </cell>
          <cell r="C134">
            <v>7.9999999999999766E-2</v>
          </cell>
          <cell r="D134">
            <v>3.0434782608695654</v>
          </cell>
          <cell r="E134"/>
          <cell r="F134">
            <v>3.5</v>
          </cell>
        </row>
        <row r="135">
          <cell r="A135">
            <v>45421</v>
          </cell>
          <cell r="B135" t="str">
            <v xml:space="preserve">TT TREATS CREAMS STRAWBERRY 45x80GR </v>
          </cell>
          <cell r="C135">
            <v>3.5999999999999996</v>
          </cell>
          <cell r="D135">
            <v>134.78260869565219</v>
          </cell>
          <cell r="E135"/>
          <cell r="F135">
            <v>155</v>
          </cell>
        </row>
        <row r="136">
          <cell r="A136" t="str">
            <v>S45421</v>
          </cell>
          <cell r="B136" t="str">
            <v>TT TREATS CREAMS STRAWBERRY 80GR</v>
          </cell>
          <cell r="C136">
            <v>7.9999999999999835E-2</v>
          </cell>
          <cell r="D136">
            <v>3.0434782608695654</v>
          </cell>
          <cell r="E136"/>
          <cell r="F136">
            <v>3.5</v>
          </cell>
        </row>
        <row r="137">
          <cell r="A137" t="str">
            <v>S24189</v>
          </cell>
          <cell r="B137" t="str">
            <v>TT WAFER CHOCNUT 100 GR</v>
          </cell>
          <cell r="C137">
            <v>9.9999999999999992E-2</v>
          </cell>
          <cell r="D137">
            <v>5.2173913043478262</v>
          </cell>
          <cell r="E137"/>
          <cell r="F137">
            <v>6</v>
          </cell>
        </row>
        <row r="138">
          <cell r="A138" t="str">
            <v>S24196</v>
          </cell>
          <cell r="B138" t="str">
            <v>TT WAFER STRAWBERRY 100 GR</v>
          </cell>
          <cell r="C138">
            <v>0.1</v>
          </cell>
          <cell r="D138">
            <v>5.2173913043478262</v>
          </cell>
          <cell r="E138"/>
          <cell r="F138">
            <v>6</v>
          </cell>
        </row>
        <row r="139">
          <cell r="A139" t="str">
            <v>S24202</v>
          </cell>
          <cell r="B139" t="str">
            <v>TT WAFER VANILLA 100 GR</v>
          </cell>
          <cell r="C139">
            <v>9.9999999999999506E-2</v>
          </cell>
          <cell r="D139">
            <v>5.2173913043478262</v>
          </cell>
          <cell r="E139"/>
          <cell r="F139">
            <v>6</v>
          </cell>
        </row>
        <row r="140">
          <cell r="A140">
            <v>24189</v>
          </cell>
          <cell r="B140" t="str">
            <v>TT WAFERS CHOCNUT 24x100 GR</v>
          </cell>
          <cell r="C140">
            <v>2.3999999999999919</v>
          </cell>
          <cell r="D140">
            <v>121.73913043478262</v>
          </cell>
          <cell r="E140"/>
          <cell r="F140">
            <v>140</v>
          </cell>
        </row>
        <row r="141">
          <cell r="A141">
            <v>24196</v>
          </cell>
          <cell r="B141" t="str">
            <v>TT WAFERS STRAWBERRY 24x100 GR</v>
          </cell>
          <cell r="C141">
            <v>2.4000000000000004</v>
          </cell>
          <cell r="D141">
            <v>121.73913043478262</v>
          </cell>
          <cell r="E141"/>
          <cell r="F141">
            <v>140</v>
          </cell>
        </row>
        <row r="142">
          <cell r="A142">
            <v>24202</v>
          </cell>
          <cell r="B142" t="str">
            <v>TT WAFERS VANILLA 24x100 GR</v>
          </cell>
          <cell r="C142">
            <v>2.399999999999995</v>
          </cell>
          <cell r="D142">
            <v>121.73913043478262</v>
          </cell>
          <cell r="E142"/>
          <cell r="F142">
            <v>140</v>
          </cell>
        </row>
        <row r="143">
          <cell r="A143">
            <v>12773</v>
          </cell>
          <cell r="B143" t="str">
            <v>TT WHEATON'S MULTIGRAIN 12x170 GR</v>
          </cell>
          <cell r="C143">
            <v>2.04</v>
          </cell>
          <cell r="D143">
            <v>137.39130434782609</v>
          </cell>
          <cell r="E143"/>
          <cell r="F143">
            <v>158</v>
          </cell>
        </row>
        <row r="144">
          <cell r="A144" t="str">
            <v>S12773</v>
          </cell>
          <cell r="B144" t="str">
            <v>TT WHEATON'S MULTIGRAIN 170 GR</v>
          </cell>
          <cell r="C144">
            <v>0.16999999999999918</v>
          </cell>
          <cell r="D144">
            <v>11.739130434782609</v>
          </cell>
          <cell r="E144"/>
          <cell r="F144">
            <v>13.5</v>
          </cell>
        </row>
        <row r="145">
          <cell r="A145">
            <v>12766</v>
          </cell>
          <cell r="B145" t="str">
            <v>TT WHEATON'S WHOLEWHEAT 12 x 170 GR</v>
          </cell>
          <cell r="C145">
            <v>2.04</v>
          </cell>
          <cell r="D145">
            <v>137.39130434782609</v>
          </cell>
          <cell r="E145"/>
          <cell r="F145">
            <v>158</v>
          </cell>
        </row>
        <row r="146">
          <cell r="A146" t="str">
            <v>S12766</v>
          </cell>
          <cell r="B146" t="str">
            <v>TT WHEATON'S WHOLEWHEAT 170 GR</v>
          </cell>
          <cell r="C146">
            <v>0.16999999999999896</v>
          </cell>
          <cell r="D146">
            <v>11.739130434782609</v>
          </cell>
          <cell r="E146"/>
          <cell r="F146">
            <v>13.5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/>
          <cell r="F147">
            <v>0</v>
          </cell>
        </row>
        <row r="148">
          <cell r="A148">
            <v>10975</v>
          </cell>
          <cell r="B148" t="str">
            <v>DVF DELECTABLES BROWNIE 10x10x22 GR</v>
          </cell>
          <cell r="C148">
            <v>2.2200000000000002</v>
          </cell>
          <cell r="D148">
            <v>0</v>
          </cell>
          <cell r="E148"/>
          <cell r="F148">
            <v>0</v>
          </cell>
        </row>
        <row r="149">
          <cell r="A149">
            <v>10982</v>
          </cell>
          <cell r="B149" t="str">
            <v>DVF DELECTABLES CHOC CHIP 10x10x22 GR</v>
          </cell>
          <cell r="C149">
            <v>2.2200000000000002</v>
          </cell>
          <cell r="D149">
            <v>0</v>
          </cell>
          <cell r="E149"/>
          <cell r="F149">
            <v>0</v>
          </cell>
        </row>
        <row r="150">
          <cell r="A150" t="str">
            <v>S10975</v>
          </cell>
          <cell r="B150" t="str">
            <v>DVF DELECTABLES BROWNIE 10x22 GR</v>
          </cell>
          <cell r="C150">
            <v>0.22</v>
          </cell>
          <cell r="D150">
            <v>0</v>
          </cell>
          <cell r="E150"/>
          <cell r="F150">
            <v>0</v>
          </cell>
        </row>
        <row r="151">
          <cell r="A151" t="str">
            <v>S10982</v>
          </cell>
          <cell r="B151" t="str">
            <v>DVF DELECTABLES CHOC CHIP 10x22 GR</v>
          </cell>
          <cell r="C151">
            <v>0.22</v>
          </cell>
          <cell r="D151">
            <v>0</v>
          </cell>
          <cell r="E151"/>
          <cell r="F151">
            <v>0</v>
          </cell>
        </row>
        <row r="152">
          <cell r="A152">
            <v>20933</v>
          </cell>
          <cell r="B152" t="str">
            <v>TT TRISK CRACKERS CHEDDAR 20 X 100 GR</v>
          </cell>
          <cell r="C152">
            <v>2</v>
          </cell>
          <cell r="D152">
            <v>181.73913043478262</v>
          </cell>
          <cell r="E152"/>
          <cell r="F152">
            <v>209</v>
          </cell>
        </row>
        <row r="153">
          <cell r="A153">
            <v>20926</v>
          </cell>
          <cell r="B153" t="str">
            <v>TT TRISK CRACKERS BACON 20 X 100 GR</v>
          </cell>
          <cell r="C153">
            <v>2</v>
          </cell>
          <cell r="D153">
            <v>181.73913043478262</v>
          </cell>
          <cell r="E153"/>
          <cell r="F153">
            <v>209</v>
          </cell>
        </row>
        <row r="154">
          <cell r="A154">
            <v>20940</v>
          </cell>
          <cell r="B154" t="str">
            <v>TT TRISK CRACKERS LIGHTLY SALTED 20 X 100 GR</v>
          </cell>
          <cell r="C154">
            <v>2</v>
          </cell>
          <cell r="D154">
            <v>181.73913043478262</v>
          </cell>
          <cell r="E154"/>
          <cell r="F154">
            <v>209</v>
          </cell>
        </row>
        <row r="155">
          <cell r="A155" t="str">
            <v>S20933</v>
          </cell>
          <cell r="B155" t="str">
            <v>TT TRISK CRACKERS CHEDDAR 100 GR</v>
          </cell>
          <cell r="C155">
            <v>0.1</v>
          </cell>
          <cell r="D155">
            <v>9.1304347826086971</v>
          </cell>
          <cell r="E155"/>
          <cell r="F155">
            <v>10.5</v>
          </cell>
        </row>
        <row r="156">
          <cell r="A156" t="str">
            <v>S20926</v>
          </cell>
          <cell r="B156" t="str">
            <v>TT TRISK CRACKERS BACON 100 GR</v>
          </cell>
          <cell r="C156">
            <v>0.1</v>
          </cell>
          <cell r="D156">
            <v>9.1304347826086971</v>
          </cell>
          <cell r="E156"/>
          <cell r="F156">
            <v>10.5</v>
          </cell>
        </row>
        <row r="157">
          <cell r="A157" t="str">
            <v>S20940</v>
          </cell>
          <cell r="B157" t="str">
            <v>TT TRISK CRACKERS LIGHTLY SALTED 100 GR</v>
          </cell>
          <cell r="C157">
            <v>0.1</v>
          </cell>
          <cell r="D157">
            <v>9.1304347826086971</v>
          </cell>
          <cell r="E157"/>
          <cell r="F157">
            <v>10.5</v>
          </cell>
        </row>
        <row r="158">
          <cell r="A158">
            <v>12142</v>
          </cell>
          <cell r="B158" t="str">
            <v>DVF SPECULAAS 12 X 200 GR</v>
          </cell>
          <cell r="C158">
            <v>2.4</v>
          </cell>
          <cell r="D158">
            <v>152.17391304347828</v>
          </cell>
          <cell r="E158"/>
          <cell r="F158">
            <v>175</v>
          </cell>
        </row>
        <row r="159">
          <cell r="A159" t="str">
            <v>S12142</v>
          </cell>
          <cell r="B159" t="str">
            <v>DVF SPECULAAS 200 GR</v>
          </cell>
          <cell r="C159">
            <v>0.2</v>
          </cell>
          <cell r="D159">
            <v>13.043478260869566</v>
          </cell>
          <cell r="E159"/>
          <cell r="F159">
            <v>15</v>
          </cell>
        </row>
        <row r="160">
          <cell r="A160">
            <v>701764</v>
          </cell>
          <cell r="B160" t="str">
            <v xml:space="preserve">DAMORA CRACKER SELECTION 14x225 GR                    </v>
          </cell>
          <cell r="C160">
            <v>3.15</v>
          </cell>
          <cell r="D160">
            <v>182.60869565217394</v>
          </cell>
          <cell r="E160"/>
          <cell r="F160">
            <v>210</v>
          </cell>
        </row>
        <row r="161">
          <cell r="A161" t="str">
            <v>S701764</v>
          </cell>
          <cell r="B161" t="str">
            <v xml:space="preserve">DAMORA CRACKER SELECTION 225 GR                    </v>
          </cell>
          <cell r="C161">
            <v>0.22500000000000001</v>
          </cell>
          <cell r="D161">
            <v>13.043478260869566</v>
          </cell>
          <cell r="E161"/>
          <cell r="F161">
            <v>15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/>
          <cell r="F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/>
          <cell r="F163">
            <v>0</v>
          </cell>
        </row>
        <row r="164">
          <cell r="A164">
            <v>31113</v>
          </cell>
          <cell r="B164" t="str">
            <v>KRIT PUB MIX 2X1.25KG</v>
          </cell>
          <cell r="C164">
            <v>2.5</v>
          </cell>
          <cell r="D164">
            <v>0</v>
          </cell>
          <cell r="E164"/>
          <cell r="F164">
            <v>0</v>
          </cell>
        </row>
        <row r="165">
          <cell r="A165">
            <v>31114</v>
          </cell>
          <cell r="B165" t="str">
            <v>KRIT PISCIS 12X350GR</v>
          </cell>
          <cell r="C165">
            <v>4.2</v>
          </cell>
          <cell r="D165">
            <v>339.13043478260875</v>
          </cell>
          <cell r="E165"/>
          <cell r="F165">
            <v>390</v>
          </cell>
        </row>
        <row r="166">
          <cell r="A166">
            <v>59566</v>
          </cell>
          <cell r="B166" t="str">
            <v>KRIT FINITAS SEMILLAS 6X125GR</v>
          </cell>
          <cell r="C166">
            <v>0.75</v>
          </cell>
          <cell r="D166">
            <v>0</v>
          </cell>
          <cell r="E166"/>
          <cell r="F166">
            <v>0</v>
          </cell>
        </row>
        <row r="167">
          <cell r="A167">
            <v>59598</v>
          </cell>
          <cell r="B167" t="str">
            <v>KRIT FINITAS SALTED 6X125GR</v>
          </cell>
          <cell r="C167">
            <v>0.75</v>
          </cell>
          <cell r="D167">
            <v>0</v>
          </cell>
          <cell r="E167"/>
          <cell r="F167">
            <v>0</v>
          </cell>
        </row>
        <row r="168">
          <cell r="A168">
            <v>39808</v>
          </cell>
          <cell r="B168" t="str">
            <v>KRIT MEDITERRANEAN 24X100GR</v>
          </cell>
          <cell r="C168">
            <v>2.4</v>
          </cell>
          <cell r="D168">
            <v>0</v>
          </cell>
          <cell r="E168"/>
          <cell r="F168">
            <v>0</v>
          </cell>
        </row>
        <row r="169">
          <cell r="A169">
            <v>39900</v>
          </cell>
          <cell r="B169" t="str">
            <v>KRIT BLACK OLIVE 24X100GR</v>
          </cell>
          <cell r="C169">
            <v>2.4</v>
          </cell>
          <cell r="D169">
            <v>0</v>
          </cell>
          <cell r="E169"/>
          <cell r="F169">
            <v>0</v>
          </cell>
        </row>
        <row r="170">
          <cell r="A170">
            <v>43732</v>
          </cell>
          <cell r="B170" t="str">
            <v>DIGESTA LIGHT - DIGESTIVE 0% 15X400GR</v>
          </cell>
          <cell r="C170">
            <v>6</v>
          </cell>
          <cell r="D170">
            <v>547.82608695652175</v>
          </cell>
          <cell r="E170"/>
          <cell r="F170">
            <v>630</v>
          </cell>
        </row>
        <row r="171">
          <cell r="A171">
            <v>43741</v>
          </cell>
          <cell r="B171" t="str">
            <v>DIGESTA LIGHT - MARIE 0% 12X200GR</v>
          </cell>
          <cell r="C171">
            <v>2.4</v>
          </cell>
          <cell r="D171">
            <v>208.69565217391306</v>
          </cell>
          <cell r="E171"/>
          <cell r="F171">
            <v>240</v>
          </cell>
        </row>
        <row r="172">
          <cell r="A172">
            <v>43742</v>
          </cell>
          <cell r="B172" t="str">
            <v>DIGESTA LIGHT - MINI COOKIES 0% 12X120GR</v>
          </cell>
          <cell r="C172">
            <v>1.44</v>
          </cell>
          <cell r="D172">
            <v>281.73913043478262</v>
          </cell>
          <cell r="E172"/>
          <cell r="F172">
            <v>324</v>
          </cell>
        </row>
        <row r="173">
          <cell r="A173">
            <v>46527</v>
          </cell>
          <cell r="B173" t="str">
            <v>DIGESTA WHEATMEAL SOY 12X183GR</v>
          </cell>
          <cell r="C173">
            <v>2.1960000000000002</v>
          </cell>
          <cell r="D173">
            <v>0</v>
          </cell>
          <cell r="E173"/>
          <cell r="F173">
            <v>0</v>
          </cell>
        </row>
        <row r="174">
          <cell r="A174">
            <v>46528</v>
          </cell>
          <cell r="B174" t="str">
            <v>DIGESTA MULTICEREALS 12X167GR</v>
          </cell>
          <cell r="C174">
            <v>2.004</v>
          </cell>
          <cell r="D174">
            <v>0</v>
          </cell>
          <cell r="E174"/>
          <cell r="F174">
            <v>0</v>
          </cell>
        </row>
        <row r="175">
          <cell r="A175">
            <v>46529</v>
          </cell>
          <cell r="B175" t="str">
            <v>DIGESTA DIGESTIVE 12X200GR</v>
          </cell>
          <cell r="C175">
            <v>2.4</v>
          </cell>
          <cell r="D175">
            <v>224.34782608695653</v>
          </cell>
          <cell r="E175"/>
          <cell r="F175">
            <v>258</v>
          </cell>
        </row>
        <row r="176">
          <cell r="A176">
            <v>61041</v>
          </cell>
          <cell r="B176" t="str">
            <v xml:space="preserve">GOURMAND BISCUITS 0% AZUCAR 12 x 175GR  </v>
          </cell>
          <cell r="C176">
            <v>2.1</v>
          </cell>
          <cell r="D176">
            <v>234.78260869565219</v>
          </cell>
          <cell r="E176"/>
          <cell r="F176">
            <v>270</v>
          </cell>
        </row>
        <row r="177">
          <cell r="A177" t="str">
            <v>S61041</v>
          </cell>
          <cell r="B177" t="str">
            <v xml:space="preserve">GOURMAND BISCUITS 0% AZUCAR 175GR </v>
          </cell>
          <cell r="C177">
            <v>0.17500000000000002</v>
          </cell>
          <cell r="D177">
            <v>19.565217391304348</v>
          </cell>
          <cell r="E177"/>
          <cell r="F177">
            <v>22.5</v>
          </cell>
        </row>
        <row r="178">
          <cell r="A178">
            <v>50046</v>
          </cell>
          <cell r="B178" t="str">
            <v>HOME MADE STYLE 0% 7 X 150GR</v>
          </cell>
          <cell r="C178">
            <v>1.05</v>
          </cell>
          <cell r="D178">
            <v>127.82608695652175</v>
          </cell>
          <cell r="E178"/>
          <cell r="F178">
            <v>147</v>
          </cell>
        </row>
        <row r="179">
          <cell r="A179" t="str">
            <v>S50046</v>
          </cell>
          <cell r="B179" t="str">
            <v>HOME MADE STYLE 0% 150GR</v>
          </cell>
          <cell r="C179">
            <v>0.15</v>
          </cell>
          <cell r="D179">
            <v>18.260869565217394</v>
          </cell>
          <cell r="E179"/>
          <cell r="F179">
            <v>21</v>
          </cell>
        </row>
        <row r="180">
          <cell r="A180">
            <v>53094</v>
          </cell>
          <cell r="B180" t="str">
            <v>CHOCO FLAKES SA 10X350GR</v>
          </cell>
          <cell r="C180">
            <v>3.5</v>
          </cell>
          <cell r="D180">
            <v>304.34782608695656</v>
          </cell>
          <cell r="E180"/>
          <cell r="F180">
            <v>350</v>
          </cell>
        </row>
        <row r="181">
          <cell r="A181">
            <v>44840</v>
          </cell>
          <cell r="B181" t="str">
            <v>CHOCO FLAKES ON THE GO 50X50GR</v>
          </cell>
          <cell r="C181">
            <v>2.5</v>
          </cell>
          <cell r="D181">
            <v>0</v>
          </cell>
          <cell r="E181"/>
          <cell r="F181">
            <v>0</v>
          </cell>
        </row>
        <row r="182">
          <cell r="A182">
            <v>45995</v>
          </cell>
          <cell r="B182" t="str">
            <v>MINICHOCS CUETARA 12X140GR</v>
          </cell>
          <cell r="C182">
            <v>1.68</v>
          </cell>
          <cell r="D182">
            <v>0</v>
          </cell>
          <cell r="E182"/>
          <cell r="F182">
            <v>0</v>
          </cell>
        </row>
        <row r="183">
          <cell r="A183">
            <v>45996</v>
          </cell>
          <cell r="B183" t="str">
            <v>MINI BEARS CHOCO 12X160GR</v>
          </cell>
          <cell r="C183">
            <v>1.92</v>
          </cell>
          <cell r="D183">
            <v>0</v>
          </cell>
          <cell r="E183"/>
          <cell r="F183">
            <v>0</v>
          </cell>
        </row>
        <row r="184">
          <cell r="A184">
            <v>45997</v>
          </cell>
          <cell r="B184" t="str">
            <v>MINI BEARS HONEY 12X160GR</v>
          </cell>
          <cell r="C184">
            <v>1.92</v>
          </cell>
          <cell r="D184">
            <v>0</v>
          </cell>
          <cell r="E184"/>
          <cell r="F184">
            <v>0</v>
          </cell>
        </row>
        <row r="185">
          <cell r="A185">
            <v>44852</v>
          </cell>
          <cell r="B185" t="str">
            <v>PETIT DORE 18X200GR</v>
          </cell>
          <cell r="C185">
            <v>3.6</v>
          </cell>
          <cell r="D185">
            <v>0</v>
          </cell>
          <cell r="E185"/>
          <cell r="F185">
            <v>0</v>
          </cell>
        </row>
        <row r="186">
          <cell r="A186">
            <v>45776</v>
          </cell>
          <cell r="B186" t="str">
            <v>DIGESTIVE INT 20 x 400GR</v>
          </cell>
          <cell r="C186">
            <v>8</v>
          </cell>
          <cell r="D186">
            <v>0</v>
          </cell>
          <cell r="E186"/>
          <cell r="F186">
            <v>0</v>
          </cell>
        </row>
        <row r="187">
          <cell r="A187">
            <v>49159</v>
          </cell>
          <cell r="B187" t="str">
            <v>KRITITAS BOTE 12 x 350GR.    LIGA</v>
          </cell>
          <cell r="C187">
            <v>4.2</v>
          </cell>
          <cell r="D187">
            <v>339.13043478260875</v>
          </cell>
          <cell r="E187"/>
          <cell r="F187">
            <v>390</v>
          </cell>
        </row>
        <row r="188">
          <cell r="A188">
            <v>49219</v>
          </cell>
          <cell r="B188" t="str">
            <v>C KRIT SANDWICH QUESO 15x 125GR. LIGA</v>
          </cell>
          <cell r="C188">
            <v>1.875</v>
          </cell>
          <cell r="D188">
            <v>234.78260869565219</v>
          </cell>
          <cell r="E188"/>
          <cell r="F188">
            <v>270</v>
          </cell>
        </row>
        <row r="189">
          <cell r="A189">
            <v>49455</v>
          </cell>
          <cell r="B189" t="str">
            <v>PUB MIX 12 x 350GR. LIGA</v>
          </cell>
          <cell r="C189">
            <v>4.2</v>
          </cell>
          <cell r="D189">
            <v>339.13043478260875</v>
          </cell>
          <cell r="E189"/>
          <cell r="F189">
            <v>390</v>
          </cell>
        </row>
        <row r="190">
          <cell r="A190" t="str">
            <v>S31113</v>
          </cell>
          <cell r="B190" t="str">
            <v>KRIT PUB MIX 1.25KG</v>
          </cell>
          <cell r="C190">
            <v>1.25</v>
          </cell>
          <cell r="D190">
            <v>0</v>
          </cell>
          <cell r="E190"/>
          <cell r="F190">
            <v>0</v>
          </cell>
        </row>
        <row r="191">
          <cell r="A191" t="str">
            <v>S31114</v>
          </cell>
          <cell r="B191" t="str">
            <v>KRIT PISCIS 350GR</v>
          </cell>
          <cell r="C191">
            <v>0.35</v>
          </cell>
          <cell r="D191">
            <v>28.260869565217394</v>
          </cell>
          <cell r="E191"/>
          <cell r="F191">
            <v>32.5</v>
          </cell>
        </row>
        <row r="192">
          <cell r="A192" t="str">
            <v>S59566</v>
          </cell>
          <cell r="B192" t="str">
            <v>KRIT FINITAS SEMILLAS 125GR</v>
          </cell>
          <cell r="C192">
            <v>6.25E-2</v>
          </cell>
          <cell r="D192">
            <v>0</v>
          </cell>
          <cell r="E192"/>
          <cell r="F192">
            <v>0</v>
          </cell>
        </row>
        <row r="193">
          <cell r="A193" t="str">
            <v>S59598</v>
          </cell>
          <cell r="B193" t="str">
            <v>KRIT FINITAS SALTED 125GR</v>
          </cell>
          <cell r="C193">
            <v>6.25E-2</v>
          </cell>
          <cell r="D193">
            <v>0</v>
          </cell>
          <cell r="E193"/>
          <cell r="F193">
            <v>0</v>
          </cell>
        </row>
        <row r="194">
          <cell r="A194" t="str">
            <v>S39808</v>
          </cell>
          <cell r="B194" t="str">
            <v>KRIT MEDITERRANEAN 100GR</v>
          </cell>
          <cell r="C194">
            <v>0.1</v>
          </cell>
          <cell r="D194">
            <v>0</v>
          </cell>
          <cell r="E194"/>
          <cell r="F194">
            <v>0</v>
          </cell>
        </row>
        <row r="195">
          <cell r="A195" t="str">
            <v>S39900</v>
          </cell>
          <cell r="B195" t="str">
            <v>KRIT BLACK OLIVE 100GR</v>
          </cell>
          <cell r="C195">
            <v>0.1</v>
          </cell>
          <cell r="D195">
            <v>0</v>
          </cell>
          <cell r="E195"/>
          <cell r="F195">
            <v>0</v>
          </cell>
        </row>
        <row r="196">
          <cell r="A196" t="str">
            <v>S43732</v>
          </cell>
          <cell r="B196" t="str">
            <v>DIGESTA LIGHT - DIGESTIVE 0% 400GR</v>
          </cell>
          <cell r="C196">
            <v>0.4</v>
          </cell>
          <cell r="D196">
            <v>36.521739130434788</v>
          </cell>
          <cell r="E196"/>
          <cell r="F196">
            <v>42</v>
          </cell>
        </row>
        <row r="197">
          <cell r="A197" t="str">
            <v>S43741</v>
          </cell>
          <cell r="B197" t="str">
            <v>DIGESTA LIGHT - MARIE 0% 200GR</v>
          </cell>
          <cell r="C197">
            <v>0.2</v>
          </cell>
          <cell r="D197">
            <v>17.39130434782609</v>
          </cell>
          <cell r="E197"/>
          <cell r="F197">
            <v>20</v>
          </cell>
        </row>
        <row r="198">
          <cell r="A198" t="str">
            <v>S43742</v>
          </cell>
          <cell r="B198" t="str">
            <v>DIGESTA LIGHT - MINI COOKIES 0% 120GR</v>
          </cell>
          <cell r="C198">
            <v>0.12</v>
          </cell>
          <cell r="D198">
            <v>23.478260869565219</v>
          </cell>
          <cell r="E198"/>
          <cell r="F198">
            <v>27</v>
          </cell>
        </row>
        <row r="199">
          <cell r="A199" t="str">
            <v>S46527</v>
          </cell>
          <cell r="B199" t="str">
            <v>DIGESTA WHEATMEAL SOY 183GR</v>
          </cell>
          <cell r="C199">
            <v>0.183</v>
          </cell>
          <cell r="D199">
            <v>0</v>
          </cell>
          <cell r="E199"/>
          <cell r="F199">
            <v>0</v>
          </cell>
        </row>
        <row r="200">
          <cell r="A200" t="str">
            <v>S46528</v>
          </cell>
          <cell r="B200" t="str">
            <v>DIGESTA MULTICEREALS 167GR</v>
          </cell>
          <cell r="C200">
            <v>0.16700000000000001</v>
          </cell>
          <cell r="D200">
            <v>0</v>
          </cell>
          <cell r="E200"/>
          <cell r="F200">
            <v>0</v>
          </cell>
        </row>
        <row r="201">
          <cell r="A201" t="str">
            <v>S46529</v>
          </cell>
          <cell r="B201" t="str">
            <v>DIGESTA DIGESTIVE 200GR</v>
          </cell>
          <cell r="C201">
            <v>0.2</v>
          </cell>
          <cell r="D201">
            <v>18.695652173913047</v>
          </cell>
          <cell r="E201"/>
          <cell r="F201">
            <v>21.5</v>
          </cell>
        </row>
        <row r="202">
          <cell r="A202" t="str">
            <v>S46635</v>
          </cell>
          <cell r="B202" t="str">
            <v>TOSTA RICA OCEANMIX 160GR</v>
          </cell>
          <cell r="C202">
            <v>0.16</v>
          </cell>
          <cell r="D202">
            <v>0</v>
          </cell>
          <cell r="E202"/>
          <cell r="F202">
            <v>0</v>
          </cell>
        </row>
        <row r="203">
          <cell r="A203" t="str">
            <v>S44487</v>
          </cell>
          <cell r="B203" t="str">
            <v>FLAKES 500 GR</v>
          </cell>
          <cell r="C203">
            <v>0.5</v>
          </cell>
          <cell r="D203">
            <v>0</v>
          </cell>
          <cell r="E203"/>
          <cell r="F203">
            <v>0</v>
          </cell>
        </row>
        <row r="204">
          <cell r="A204" t="str">
            <v>S58083</v>
          </cell>
          <cell r="B204" t="str">
            <v>FILIPINOS CARAMELO 128 GR</v>
          </cell>
          <cell r="C204">
            <v>0.128</v>
          </cell>
          <cell r="D204">
            <v>0</v>
          </cell>
          <cell r="E204"/>
          <cell r="F204">
            <v>0</v>
          </cell>
        </row>
        <row r="205">
          <cell r="A205" t="str">
            <v>S53094</v>
          </cell>
          <cell r="B205" t="str">
            <v>CHOCO FLAKES SA 350GR</v>
          </cell>
          <cell r="C205">
            <v>0.35</v>
          </cell>
          <cell r="D205">
            <v>30.434782608695656</v>
          </cell>
          <cell r="E205"/>
          <cell r="F205">
            <v>35</v>
          </cell>
        </row>
        <row r="206">
          <cell r="A206" t="str">
            <v>S44840</v>
          </cell>
          <cell r="B206" t="str">
            <v>CHOCO FLAKES ON THE GO 50GR</v>
          </cell>
          <cell r="C206">
            <v>0.05</v>
          </cell>
          <cell r="D206">
            <v>0</v>
          </cell>
          <cell r="E206"/>
          <cell r="F206">
            <v>0</v>
          </cell>
        </row>
        <row r="207">
          <cell r="A207" t="str">
            <v>S45995</v>
          </cell>
          <cell r="B207" t="str">
            <v>MINICHOCS CUETARA 140GR</v>
          </cell>
          <cell r="C207">
            <v>0.14000000000000001</v>
          </cell>
          <cell r="D207">
            <v>0</v>
          </cell>
          <cell r="E207"/>
          <cell r="F207">
            <v>0</v>
          </cell>
        </row>
        <row r="208">
          <cell r="A208" t="str">
            <v>S45996</v>
          </cell>
          <cell r="B208" t="str">
            <v>MINI BEARS CHOCO 160GR</v>
          </cell>
          <cell r="C208">
            <v>0.16</v>
          </cell>
          <cell r="D208">
            <v>0</v>
          </cell>
          <cell r="E208"/>
          <cell r="F208">
            <v>0</v>
          </cell>
        </row>
        <row r="209">
          <cell r="A209" t="str">
            <v>S45997</v>
          </cell>
          <cell r="B209" t="str">
            <v>MINI BEARS HONEY 160GR</v>
          </cell>
          <cell r="C209">
            <v>0.16</v>
          </cell>
          <cell r="D209">
            <v>0</v>
          </cell>
          <cell r="E209"/>
          <cell r="F209">
            <v>0</v>
          </cell>
        </row>
        <row r="210">
          <cell r="A210" t="str">
            <v>S44852</v>
          </cell>
          <cell r="B210" t="str">
            <v>PETIT DORE 200GR</v>
          </cell>
          <cell r="C210">
            <v>0.2</v>
          </cell>
          <cell r="D210">
            <v>0</v>
          </cell>
          <cell r="E210"/>
          <cell r="F210">
            <v>0</v>
          </cell>
        </row>
        <row r="211">
          <cell r="A211" t="str">
            <v>S45776</v>
          </cell>
          <cell r="B211" t="str">
            <v>DIGESTIVE INT 400GR</v>
          </cell>
          <cell r="C211">
            <v>0.4</v>
          </cell>
          <cell r="D211">
            <v>0</v>
          </cell>
          <cell r="E211"/>
          <cell r="F211">
            <v>0</v>
          </cell>
        </row>
        <row r="212">
          <cell r="A212" t="str">
            <v>S49159</v>
          </cell>
          <cell r="B212" t="str">
            <v>KRITITAS BOTE 350GR.    LIGA</v>
          </cell>
          <cell r="C212">
            <v>0.35</v>
          </cell>
          <cell r="D212">
            <v>28.260869565217394</v>
          </cell>
          <cell r="E212"/>
          <cell r="F212">
            <v>32.5</v>
          </cell>
        </row>
        <row r="213">
          <cell r="A213" t="str">
            <v>S49219</v>
          </cell>
          <cell r="B213" t="str">
            <v>C KRIT SANDWICH QUESO 125GR. LIGA</v>
          </cell>
          <cell r="C213">
            <v>0.125</v>
          </cell>
          <cell r="D213">
            <v>15.65217391304348</v>
          </cell>
          <cell r="E213"/>
          <cell r="F213">
            <v>18</v>
          </cell>
        </row>
        <row r="214">
          <cell r="A214" t="str">
            <v>S49455</v>
          </cell>
          <cell r="B214" t="str">
            <v>PUB MIX 350GR. LIGA</v>
          </cell>
          <cell r="C214">
            <v>0.35</v>
          </cell>
          <cell r="D214">
            <v>28.260869565217394</v>
          </cell>
          <cell r="E214"/>
          <cell r="F214">
            <v>32.5</v>
          </cell>
        </row>
        <row r="215">
          <cell r="A215">
            <v>49899</v>
          </cell>
          <cell r="B215" t="str">
            <v>FLAKES COCOA &amp; HAZELNUT CREAM  12x105GR</v>
          </cell>
          <cell r="C215">
            <v>1.26</v>
          </cell>
          <cell r="D215">
            <v>234.78260869565219</v>
          </cell>
          <cell r="E215"/>
          <cell r="F215">
            <v>270</v>
          </cell>
        </row>
        <row r="216">
          <cell r="A216" t="str">
            <v>S49899</v>
          </cell>
          <cell r="B216" t="str">
            <v>FLAKES COCOA &amp; HAZELNUT CREAM  105GR</v>
          </cell>
          <cell r="C216">
            <v>0.105</v>
          </cell>
          <cell r="D216">
            <v>19.565217391304348</v>
          </cell>
          <cell r="E216"/>
          <cell r="F216">
            <v>22.5</v>
          </cell>
        </row>
        <row r="217">
          <cell r="A217" t="str">
            <v>S44112</v>
          </cell>
          <cell r="B217" t="str">
            <v>FLAKES DUO 450GR</v>
          </cell>
          <cell r="C217">
            <v>0.45</v>
          </cell>
          <cell r="D217">
            <v>0</v>
          </cell>
          <cell r="E217"/>
          <cell r="F217">
            <v>0</v>
          </cell>
        </row>
        <row r="218">
          <cell r="A218" t="str">
            <v>S50355</v>
          </cell>
          <cell r="B218" t="str">
            <v>CHOCO FLAKES 150GR</v>
          </cell>
          <cell r="C218">
            <v>0.15</v>
          </cell>
          <cell r="D218">
            <v>0</v>
          </cell>
          <cell r="E218"/>
          <cell r="F218">
            <v>0</v>
          </cell>
        </row>
        <row r="219">
          <cell r="A219">
            <v>44112</v>
          </cell>
          <cell r="B219" t="str">
            <v>FLAKES DUO 5X450GR</v>
          </cell>
          <cell r="C219">
            <v>2.25</v>
          </cell>
          <cell r="D219">
            <v>0</v>
          </cell>
          <cell r="E219"/>
          <cell r="F219">
            <v>0</v>
          </cell>
        </row>
        <row r="220">
          <cell r="A220">
            <v>50355</v>
          </cell>
          <cell r="B220" t="str">
            <v>CHOCO FLAKES 12X150GR</v>
          </cell>
          <cell r="C220">
            <v>1.8</v>
          </cell>
          <cell r="D220">
            <v>0</v>
          </cell>
          <cell r="E220"/>
          <cell r="F220">
            <v>0</v>
          </cell>
        </row>
        <row r="221">
          <cell r="A221">
            <v>46635</v>
          </cell>
          <cell r="B221" t="str">
            <v>TOSTA RICA OCEANMIX 15X160GR</v>
          </cell>
          <cell r="C221">
            <v>2.4</v>
          </cell>
          <cell r="D221">
            <v>0</v>
          </cell>
          <cell r="E221"/>
          <cell r="F221">
            <v>0</v>
          </cell>
        </row>
        <row r="222">
          <cell r="A222">
            <v>44487</v>
          </cell>
          <cell r="B222" t="str">
            <v>FLAKES 8x500 GR</v>
          </cell>
          <cell r="C222">
            <v>4</v>
          </cell>
          <cell r="D222">
            <v>0</v>
          </cell>
          <cell r="E222"/>
          <cell r="F222">
            <v>0</v>
          </cell>
        </row>
        <row r="223">
          <cell r="A223">
            <v>58083</v>
          </cell>
          <cell r="B223" t="str">
            <v>FILIPINOS CARAMELO 12X128 GR</v>
          </cell>
          <cell r="C223">
            <v>1.536</v>
          </cell>
          <cell r="D223">
            <v>0</v>
          </cell>
          <cell r="E223"/>
          <cell r="F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/>
          <cell r="F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/>
          <cell r="F225">
            <v>0</v>
          </cell>
        </row>
        <row r="226">
          <cell r="A226">
            <v>12934</v>
          </cell>
          <cell r="B226" t="str">
            <v>DVF WHEATON WHOLEWHEAT 12 X 170 GR</v>
          </cell>
          <cell r="C226">
            <v>2.04</v>
          </cell>
          <cell r="D226">
            <v>137.39130434782609</v>
          </cell>
          <cell r="E226"/>
          <cell r="F226">
            <v>158</v>
          </cell>
        </row>
        <row r="227">
          <cell r="A227">
            <v>12941</v>
          </cell>
          <cell r="B227" t="str">
            <v>DVF WHEATON MULTIGRAIN 12 X 170 GR</v>
          </cell>
          <cell r="C227">
            <v>2.04</v>
          </cell>
          <cell r="D227">
            <v>137.39130434782609</v>
          </cell>
          <cell r="E227"/>
          <cell r="F227">
            <v>158</v>
          </cell>
        </row>
        <row r="228">
          <cell r="A228">
            <v>12958</v>
          </cell>
          <cell r="B228" t="str">
            <v>DVF WHEATON SUNFLOWER  &amp; PUMKIN 12 X 170 GR</v>
          </cell>
          <cell r="C228">
            <v>2.04</v>
          </cell>
          <cell r="D228">
            <v>137.39130434782609</v>
          </cell>
          <cell r="E228"/>
          <cell r="F228">
            <v>158</v>
          </cell>
        </row>
        <row r="229">
          <cell r="A229">
            <v>12965</v>
          </cell>
          <cell r="B229" t="str">
            <v>DVF WHEATON SESAME &amp; ROSEMARY 12 X 170 GR</v>
          </cell>
          <cell r="C229">
            <v>2.04</v>
          </cell>
          <cell r="D229">
            <v>137.39130434782609</v>
          </cell>
          <cell r="E229"/>
          <cell r="F229">
            <v>158</v>
          </cell>
        </row>
        <row r="230">
          <cell r="A230" t="str">
            <v>S12934</v>
          </cell>
          <cell r="B230" t="str">
            <v>DVF WHEATON WHOLEWHEAT  170 GR</v>
          </cell>
          <cell r="C230">
            <v>0.17</v>
          </cell>
          <cell r="D230">
            <v>11.739130434782609</v>
          </cell>
          <cell r="E230"/>
          <cell r="F230">
            <v>13.5</v>
          </cell>
        </row>
        <row r="231">
          <cell r="A231" t="str">
            <v>S12941</v>
          </cell>
          <cell r="B231" t="str">
            <v>DVF WHEATON MULTIGRAIN  170 GR</v>
          </cell>
          <cell r="C231">
            <v>0.17</v>
          </cell>
          <cell r="D231">
            <v>11.739130434782609</v>
          </cell>
          <cell r="E231"/>
          <cell r="F231">
            <v>13.5</v>
          </cell>
        </row>
        <row r="232">
          <cell r="A232" t="str">
            <v>S12958</v>
          </cell>
          <cell r="B232" t="str">
            <v>DVF WHEATON SUNFLOWER  &amp; PUMKIN  170 GR</v>
          </cell>
          <cell r="C232">
            <v>0.17</v>
          </cell>
          <cell r="D232">
            <v>11.739130434782609</v>
          </cell>
          <cell r="E232"/>
          <cell r="F232">
            <v>13.5</v>
          </cell>
        </row>
        <row r="233">
          <cell r="A233" t="str">
            <v>S12965</v>
          </cell>
          <cell r="B233" t="str">
            <v>DVF WHEATON SESAME &amp; ROSEMARY  170 GR</v>
          </cell>
          <cell r="C233">
            <v>0.17</v>
          </cell>
          <cell r="D233">
            <v>11.739130434782609</v>
          </cell>
          <cell r="E233"/>
          <cell r="F233">
            <v>13.5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/>
          <cell r="F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/>
          <cell r="F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/>
          <cell r="F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/>
          <cell r="F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/>
          <cell r="F238">
            <v>0</v>
          </cell>
        </row>
        <row r="239">
          <cell r="A239">
            <v>24971</v>
          </cell>
          <cell r="B239" t="str">
            <v>TT QUO VANILLA 24 X 80 GR</v>
          </cell>
          <cell r="C239">
            <v>1.92</v>
          </cell>
          <cell r="D239">
            <v>87.826086956521749</v>
          </cell>
          <cell r="E239"/>
          <cell r="F239">
            <v>101</v>
          </cell>
        </row>
        <row r="240">
          <cell r="A240">
            <v>24988</v>
          </cell>
          <cell r="B240" t="str">
            <v>TT QUO STRAWBERRY 24 X 80 GR</v>
          </cell>
          <cell r="C240">
            <v>1.92</v>
          </cell>
          <cell r="D240">
            <v>87.826086956521749</v>
          </cell>
          <cell r="E240"/>
          <cell r="F240">
            <v>101</v>
          </cell>
        </row>
        <row r="241">
          <cell r="A241" t="str">
            <v>S24971</v>
          </cell>
          <cell r="B241" t="str">
            <v>TT QUO VANILLA 80 GR</v>
          </cell>
          <cell r="C241">
            <v>0.08</v>
          </cell>
          <cell r="D241">
            <v>3.9130434782608701</v>
          </cell>
          <cell r="E241"/>
          <cell r="F241">
            <v>4.5</v>
          </cell>
        </row>
        <row r="242">
          <cell r="A242" t="str">
            <v>S24988</v>
          </cell>
          <cell r="B242" t="str">
            <v>TT QUO STRAWBERRY 80 GR</v>
          </cell>
          <cell r="C242">
            <v>0.08</v>
          </cell>
          <cell r="D242">
            <v>3.9130434782608701</v>
          </cell>
          <cell r="E242"/>
          <cell r="F242">
            <v>4.5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/>
          <cell r="F243">
            <v>0</v>
          </cell>
        </row>
        <row r="244">
          <cell r="A244">
            <v>24995</v>
          </cell>
          <cell r="B244" t="str">
            <v>TT PINK ELEPHANT WAFER CHOCOLATE 24x80 GR</v>
          </cell>
          <cell r="C244">
            <v>1.92</v>
          </cell>
          <cell r="D244">
            <v>143.47826086956522</v>
          </cell>
          <cell r="E244"/>
          <cell r="F244">
            <v>165</v>
          </cell>
        </row>
        <row r="245">
          <cell r="A245">
            <v>24008</v>
          </cell>
          <cell r="B245" t="str">
            <v>TT PINK ELEPHANT WAFER VANILLA  24x80GR</v>
          </cell>
          <cell r="C245">
            <v>1.92</v>
          </cell>
          <cell r="D245">
            <v>143.47826086956522</v>
          </cell>
          <cell r="E245"/>
          <cell r="F245">
            <v>165</v>
          </cell>
        </row>
        <row r="246">
          <cell r="A246" t="str">
            <v>S24995</v>
          </cell>
          <cell r="B246" t="str">
            <v>TT PINK ELEPHANT WAFER CHOCOLATE 80 GR</v>
          </cell>
          <cell r="C246">
            <v>0.08</v>
          </cell>
          <cell r="D246">
            <v>6.0869565217391308</v>
          </cell>
          <cell r="E246"/>
          <cell r="F246">
            <v>7</v>
          </cell>
        </row>
        <row r="247">
          <cell r="A247" t="str">
            <v>S24008</v>
          </cell>
          <cell r="B247" t="str">
            <v>TT PINK ELEPHANT WAFER VANILLA  80GR</v>
          </cell>
          <cell r="C247">
            <v>0.08</v>
          </cell>
          <cell r="D247">
            <v>6.0869565217391308</v>
          </cell>
          <cell r="E247"/>
          <cell r="F247">
            <v>7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/>
          <cell r="F248">
            <v>0</v>
          </cell>
        </row>
        <row r="249">
          <cell r="A249">
            <v>12132</v>
          </cell>
          <cell r="B249" t="str">
            <v>DVF CHOCO RINGS WHITE CHOCOLATE 12 X 150 GR</v>
          </cell>
          <cell r="C249">
            <v>1.8</v>
          </cell>
          <cell r="D249">
            <v>140.86956521739131</v>
          </cell>
          <cell r="E249"/>
          <cell r="F249">
            <v>162</v>
          </cell>
        </row>
        <row r="250">
          <cell r="A250" t="str">
            <v>S12132</v>
          </cell>
          <cell r="B250" t="str">
            <v>DVF CHOCO RINGS WHITE CHOCOLATE 150 GR</v>
          </cell>
          <cell r="C250">
            <v>0.15</v>
          </cell>
          <cell r="D250">
            <v>11.739130434782609</v>
          </cell>
          <cell r="E250"/>
          <cell r="F250">
            <v>13.5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/>
          <cell r="F251">
            <v>0</v>
          </cell>
        </row>
        <row r="252">
          <cell r="A252">
            <v>12149</v>
          </cell>
          <cell r="B252" t="str">
            <v>DVF CHOC CHIP COOKIES ORIGINAL 12 X 150 GR</v>
          </cell>
          <cell r="C252">
            <v>1.8</v>
          </cell>
          <cell r="D252">
            <v>156.52173913043478</v>
          </cell>
          <cell r="E252"/>
          <cell r="F252">
            <v>180</v>
          </cell>
        </row>
        <row r="253">
          <cell r="A253" t="str">
            <v>S12149</v>
          </cell>
          <cell r="B253" t="str">
            <v>DVF CHOC CHIP COOKIES ORIGINAL 150 GR</v>
          </cell>
          <cell r="C253">
            <v>0.15</v>
          </cell>
          <cell r="D253">
            <v>13.043478260869566</v>
          </cell>
          <cell r="E253"/>
          <cell r="F253">
            <v>15</v>
          </cell>
        </row>
        <row r="254">
          <cell r="A254">
            <v>12156</v>
          </cell>
          <cell r="B254" t="str">
            <v>DVF CHOC CHIP COOKIES BROWNIE 12 X 150 GR</v>
          </cell>
          <cell r="C254">
            <v>1.8</v>
          </cell>
          <cell r="D254">
            <v>156.52173913043478</v>
          </cell>
          <cell r="E254"/>
          <cell r="F254">
            <v>180</v>
          </cell>
        </row>
        <row r="255">
          <cell r="A255" t="str">
            <v>S12156</v>
          </cell>
          <cell r="B255" t="str">
            <v>DVF CHOC CHIP COOKIES BROWNIE 150 GR</v>
          </cell>
          <cell r="C255">
            <v>0.15</v>
          </cell>
          <cell r="D255">
            <v>13.043478260869566</v>
          </cell>
          <cell r="E255"/>
          <cell r="F255">
            <v>15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/>
          <cell r="F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/>
          <cell r="F257">
            <v>0</v>
          </cell>
        </row>
        <row r="258">
          <cell r="A258">
            <v>44648</v>
          </cell>
          <cell r="B258" t="str">
            <v>CUETARA CREAM CRACKER 24 X 200GR</v>
          </cell>
          <cell r="C258">
            <v>4.8</v>
          </cell>
          <cell r="D258">
            <v>323.47826086956525</v>
          </cell>
          <cell r="E258"/>
          <cell r="F258">
            <v>372</v>
          </cell>
        </row>
        <row r="259">
          <cell r="A259">
            <v>47980</v>
          </cell>
          <cell r="B259" t="str">
            <v>CUETARA MARIA ORO CHOCO 12X795GR</v>
          </cell>
          <cell r="C259">
            <v>9.5399999999999991</v>
          </cell>
          <cell r="D259">
            <v>0</v>
          </cell>
          <cell r="E259"/>
          <cell r="F259">
            <v>0</v>
          </cell>
        </row>
        <row r="260">
          <cell r="A260">
            <v>48279</v>
          </cell>
          <cell r="B260" t="str">
            <v>CUETARA BOCADITOS LIMON 72X38GR</v>
          </cell>
          <cell r="C260">
            <v>2.7360000000000002</v>
          </cell>
          <cell r="D260">
            <v>406.95652173913049</v>
          </cell>
          <cell r="E260"/>
          <cell r="F260">
            <v>468</v>
          </cell>
        </row>
        <row r="261">
          <cell r="A261">
            <v>49218</v>
          </cell>
          <cell r="B261" t="str">
            <v>CUETARA MARIA ORO 10X800GR</v>
          </cell>
          <cell r="C261">
            <v>8</v>
          </cell>
          <cell r="D261">
            <v>0</v>
          </cell>
          <cell r="E261"/>
          <cell r="F261">
            <v>0</v>
          </cell>
        </row>
        <row r="262">
          <cell r="A262">
            <v>50147</v>
          </cell>
          <cell r="B262" t="str">
            <v>OCEANIX SNACKING  12X120G</v>
          </cell>
          <cell r="C262">
            <v>1.44</v>
          </cell>
          <cell r="D262">
            <v>234.78260869565219</v>
          </cell>
          <cell r="E262"/>
          <cell r="F262">
            <v>270</v>
          </cell>
        </row>
        <row r="263">
          <cell r="A263">
            <v>50299</v>
          </cell>
          <cell r="B263" t="str">
            <v>OCEANIX TURTLE EGGS  12X140GR</v>
          </cell>
          <cell r="C263">
            <v>1.68</v>
          </cell>
          <cell r="D263">
            <v>234.78260869565219</v>
          </cell>
          <cell r="E263"/>
          <cell r="F263">
            <v>270</v>
          </cell>
        </row>
        <row r="264">
          <cell r="A264">
            <v>50366</v>
          </cell>
          <cell r="B264" t="str">
            <v>CUETARA  KRIT TIRA EXPOSIT. 4X400GR</v>
          </cell>
          <cell r="C264">
            <v>1.6</v>
          </cell>
          <cell r="D264">
            <v>0</v>
          </cell>
          <cell r="E264"/>
          <cell r="F264">
            <v>0</v>
          </cell>
        </row>
        <row r="265">
          <cell r="A265">
            <v>50448</v>
          </cell>
          <cell r="B265" t="str">
            <v>OCEANIX CEREALES 10X110GR</v>
          </cell>
          <cell r="C265">
            <v>1.1000000000000001</v>
          </cell>
          <cell r="D265">
            <v>173.91304347826087</v>
          </cell>
          <cell r="E265"/>
          <cell r="F265">
            <v>200</v>
          </cell>
        </row>
        <row r="266">
          <cell r="A266">
            <v>50869</v>
          </cell>
          <cell r="B266" t="str">
            <v>CUETARA KRIT 40X40G</v>
          </cell>
          <cell r="C266">
            <v>1.6</v>
          </cell>
          <cell r="D266">
            <v>0</v>
          </cell>
          <cell r="E266"/>
          <cell r="F266">
            <v>0</v>
          </cell>
        </row>
        <row r="267">
          <cell r="A267">
            <v>54346</v>
          </cell>
          <cell r="B267" t="str">
            <v>FLAKES DOUBLE BAR 60X30GR</v>
          </cell>
          <cell r="C267">
            <v>1.8</v>
          </cell>
          <cell r="D267">
            <v>0</v>
          </cell>
          <cell r="E267"/>
          <cell r="F267">
            <v>0</v>
          </cell>
        </row>
        <row r="268">
          <cell r="A268">
            <v>54479</v>
          </cell>
          <cell r="B268" t="str">
            <v>FLAKES CACHOBARRA 12X90G</v>
          </cell>
          <cell r="C268">
            <v>1.08</v>
          </cell>
          <cell r="D268">
            <v>0</v>
          </cell>
          <cell r="E268"/>
          <cell r="F268">
            <v>0</v>
          </cell>
        </row>
        <row r="269">
          <cell r="A269" t="str">
            <v>S44648</v>
          </cell>
          <cell r="B269" t="str">
            <v>CUETARA CREAM CRACKER  200GR</v>
          </cell>
          <cell r="C269">
            <v>0.19999999999999998</v>
          </cell>
          <cell r="D269">
            <v>13.478260869565219</v>
          </cell>
          <cell r="E269"/>
          <cell r="F269">
            <v>15.5</v>
          </cell>
        </row>
        <row r="270">
          <cell r="A270" t="str">
            <v>S47980</v>
          </cell>
          <cell r="B270" t="str">
            <v>CUETARA MARIA ORO CHOCO 795GR</v>
          </cell>
          <cell r="C270">
            <v>0.79499999999999993</v>
          </cell>
          <cell r="D270">
            <v>0</v>
          </cell>
          <cell r="E270"/>
          <cell r="F270">
            <v>0</v>
          </cell>
        </row>
        <row r="271">
          <cell r="A271" t="str">
            <v>S48279</v>
          </cell>
          <cell r="B271" t="str">
            <v>CUETARA BOCADITOS LIMON 38GR</v>
          </cell>
          <cell r="C271">
            <v>3.8000000000000006E-2</v>
          </cell>
          <cell r="D271">
            <v>5.6521739130434785</v>
          </cell>
          <cell r="E271"/>
          <cell r="F271">
            <v>6.5</v>
          </cell>
        </row>
        <row r="272">
          <cell r="A272" t="str">
            <v>S49218</v>
          </cell>
          <cell r="B272" t="str">
            <v>CUETARA MARIA ORO 800GR</v>
          </cell>
          <cell r="C272">
            <v>0.8</v>
          </cell>
          <cell r="D272">
            <v>0</v>
          </cell>
          <cell r="E272"/>
          <cell r="F272">
            <v>0</v>
          </cell>
        </row>
        <row r="273">
          <cell r="A273" t="str">
            <v>S50147</v>
          </cell>
          <cell r="B273" t="str">
            <v>OCEANIX SNACKING  120G</v>
          </cell>
          <cell r="C273">
            <v>0.12</v>
          </cell>
          <cell r="D273">
            <v>19.565217391304348</v>
          </cell>
          <cell r="E273"/>
          <cell r="F273">
            <v>22.5</v>
          </cell>
        </row>
        <row r="274">
          <cell r="A274" t="str">
            <v>S50299</v>
          </cell>
          <cell r="B274" t="str">
            <v>OCEANIX TURTLE EGGS  140GR</v>
          </cell>
          <cell r="C274">
            <v>0.13999999999999999</v>
          </cell>
          <cell r="D274">
            <v>19.565217391304348</v>
          </cell>
          <cell r="E274"/>
          <cell r="F274">
            <v>22.5</v>
          </cell>
        </row>
        <row r="275">
          <cell r="A275" t="str">
            <v>S50366</v>
          </cell>
          <cell r="B275" t="str">
            <v>CUETARA  KRIT TIRA EXPOSIT. 400GR</v>
          </cell>
          <cell r="C275">
            <v>0.4</v>
          </cell>
          <cell r="D275">
            <v>0</v>
          </cell>
          <cell r="E275"/>
          <cell r="F275">
            <v>0</v>
          </cell>
        </row>
        <row r="276">
          <cell r="A276" t="str">
            <v>S50448</v>
          </cell>
          <cell r="B276" t="str">
            <v>OCEANIX CEREALES 110GR</v>
          </cell>
          <cell r="C276">
            <v>0.11000000000000001</v>
          </cell>
          <cell r="D276">
            <v>17.39130434782609</v>
          </cell>
          <cell r="E276"/>
          <cell r="F276">
            <v>20</v>
          </cell>
        </row>
        <row r="277">
          <cell r="A277" t="str">
            <v>S50869</v>
          </cell>
          <cell r="B277" t="str">
            <v>CUETARA KRIT 40G</v>
          </cell>
          <cell r="C277">
            <v>0.04</v>
          </cell>
          <cell r="D277">
            <v>0</v>
          </cell>
          <cell r="E277"/>
          <cell r="F277">
            <v>0</v>
          </cell>
        </row>
        <row r="278">
          <cell r="A278" t="str">
            <v>S54346</v>
          </cell>
          <cell r="B278" t="str">
            <v>FLAKES DOUBLE BAR 30GR</v>
          </cell>
          <cell r="C278">
            <v>3.0000000000000002E-2</v>
          </cell>
          <cell r="D278">
            <v>0</v>
          </cell>
          <cell r="E278"/>
          <cell r="F278">
            <v>0</v>
          </cell>
        </row>
        <row r="279">
          <cell r="A279" t="str">
            <v>S54479</v>
          </cell>
          <cell r="B279" t="str">
            <v>FLAKES CACHOBARRA 90G</v>
          </cell>
          <cell r="C279">
            <v>9.0000000000000011E-2</v>
          </cell>
          <cell r="D279">
            <v>0</v>
          </cell>
          <cell r="E279"/>
          <cell r="F279">
            <v>0</v>
          </cell>
        </row>
        <row r="280">
          <cell r="A280" t="str">
            <v>P54346</v>
          </cell>
          <cell r="B280" t="str">
            <v>FLAKES DOUBLE BAR 10x30GR</v>
          </cell>
          <cell r="C280">
            <v>0.30000000000000004</v>
          </cell>
          <cell r="D280">
            <v>0</v>
          </cell>
          <cell r="E280"/>
          <cell r="F280">
            <v>0</v>
          </cell>
        </row>
        <row r="281">
          <cell r="A281">
            <v>57853</v>
          </cell>
          <cell r="B281" t="str">
            <v>SHARK BITES 12 X 150 GR</v>
          </cell>
          <cell r="C281">
            <v>1.8</v>
          </cell>
          <cell r="D281">
            <v>266.08695652173913</v>
          </cell>
          <cell r="E281"/>
          <cell r="F281">
            <v>306</v>
          </cell>
        </row>
        <row r="282">
          <cell r="A282">
            <v>49017</v>
          </cell>
          <cell r="B282" t="str">
            <v>CUETARA BOCADITOS CHOCO 15X150 GR</v>
          </cell>
          <cell r="C282">
            <v>2.25</v>
          </cell>
          <cell r="D282">
            <v>208.69565217391306</v>
          </cell>
          <cell r="E282"/>
          <cell r="F282">
            <v>240</v>
          </cell>
        </row>
        <row r="283">
          <cell r="A283">
            <v>47119</v>
          </cell>
          <cell r="B283" t="str">
            <v>CUETARA BOCADITOS LEMON 15X150 GR</v>
          </cell>
          <cell r="C283">
            <v>2.25</v>
          </cell>
          <cell r="D283">
            <v>208.69565217391306</v>
          </cell>
          <cell r="E283"/>
          <cell r="F283">
            <v>240</v>
          </cell>
        </row>
        <row r="284">
          <cell r="A284">
            <v>47642</v>
          </cell>
          <cell r="B284" t="str">
            <v>CUETARA CREAM CRACKER INTEGRAL 24 X 200GR</v>
          </cell>
          <cell r="C284">
            <v>4.8</v>
          </cell>
          <cell r="D284">
            <v>323.47826086956525</v>
          </cell>
          <cell r="E284"/>
          <cell r="F284">
            <v>372</v>
          </cell>
        </row>
        <row r="285">
          <cell r="A285">
            <v>48916</v>
          </cell>
          <cell r="B285" t="str">
            <v>CUETARA BOCADITOS CHOCO 15X160 GR</v>
          </cell>
          <cell r="C285">
            <v>2.4</v>
          </cell>
          <cell r="D285">
            <v>323.47826086956525</v>
          </cell>
          <cell r="E285"/>
          <cell r="F285">
            <v>372</v>
          </cell>
        </row>
        <row r="286">
          <cell r="A286">
            <v>48282</v>
          </cell>
          <cell r="B286" t="str">
            <v>CUETARA BOCADITOS CHOCO 72X38 GR</v>
          </cell>
          <cell r="C286">
            <v>2.7360000000000002</v>
          </cell>
          <cell r="D286">
            <v>406.95652173913049</v>
          </cell>
          <cell r="E286"/>
          <cell r="F286">
            <v>468</v>
          </cell>
        </row>
        <row r="287">
          <cell r="A287">
            <v>46637</v>
          </cell>
          <cell r="B287" t="str">
            <v>CUETARA ROLLITOS 12X225 GR</v>
          </cell>
          <cell r="C287">
            <v>2.7</v>
          </cell>
          <cell r="D287">
            <v>0</v>
          </cell>
          <cell r="E287"/>
          <cell r="F287">
            <v>0</v>
          </cell>
        </row>
        <row r="288">
          <cell r="A288">
            <v>47726</v>
          </cell>
          <cell r="B288" t="str">
            <v>ARTINATA CHOCO MENTA 12X210 GR</v>
          </cell>
          <cell r="C288">
            <v>2.52</v>
          </cell>
          <cell r="D288">
            <v>0</v>
          </cell>
          <cell r="E288"/>
          <cell r="F288">
            <v>0</v>
          </cell>
        </row>
        <row r="289">
          <cell r="A289">
            <v>38199</v>
          </cell>
          <cell r="B289" t="str">
            <v>ARTILIMON 12 X 210 GR</v>
          </cell>
          <cell r="C289">
            <v>2.52</v>
          </cell>
          <cell r="D289">
            <v>0</v>
          </cell>
          <cell r="E289"/>
          <cell r="F289">
            <v>0</v>
          </cell>
        </row>
        <row r="290">
          <cell r="A290">
            <v>38198</v>
          </cell>
          <cell r="B290" t="str">
            <v>ARTICHOCO 12 X 210 GR</v>
          </cell>
          <cell r="C290">
            <v>2.52</v>
          </cell>
          <cell r="D290">
            <v>0</v>
          </cell>
          <cell r="E290"/>
          <cell r="F290">
            <v>0</v>
          </cell>
        </row>
        <row r="291">
          <cell r="A291">
            <v>38601</v>
          </cell>
          <cell r="B291" t="str">
            <v>ARTINATA SIN AZUCAR 12 X 175 GR</v>
          </cell>
          <cell r="C291">
            <v>2.1</v>
          </cell>
          <cell r="D291">
            <v>0</v>
          </cell>
          <cell r="E291"/>
          <cell r="F291">
            <v>0</v>
          </cell>
        </row>
        <row r="292">
          <cell r="A292">
            <v>38166</v>
          </cell>
          <cell r="B292" t="str">
            <v>CHIQUILIN OSITOS CHOCO 12X160GR</v>
          </cell>
          <cell r="C292">
            <v>1.92</v>
          </cell>
          <cell r="D292">
            <v>276.52173913043481</v>
          </cell>
          <cell r="E292"/>
          <cell r="F292">
            <v>318</v>
          </cell>
        </row>
        <row r="293">
          <cell r="A293">
            <v>38165</v>
          </cell>
          <cell r="B293" t="str">
            <v>CHIQUILIN OSITOS MIEL 12 x 160 GR</v>
          </cell>
          <cell r="C293">
            <v>1.92</v>
          </cell>
          <cell r="D293">
            <v>276.52173913043481</v>
          </cell>
          <cell r="E293"/>
          <cell r="F293">
            <v>318</v>
          </cell>
        </row>
        <row r="294">
          <cell r="A294">
            <v>42949</v>
          </cell>
          <cell r="B294" t="str">
            <v>PRINCESA ORIGINAL 12 X 120 GR</v>
          </cell>
          <cell r="C294">
            <v>1.44</v>
          </cell>
          <cell r="D294">
            <v>0</v>
          </cell>
          <cell r="E294"/>
          <cell r="F294">
            <v>0</v>
          </cell>
        </row>
        <row r="295">
          <cell r="A295" t="str">
            <v>S49017</v>
          </cell>
          <cell r="B295" t="str">
            <v>CUETARA BOCADITOS CHOCO 150 GR</v>
          </cell>
          <cell r="C295">
            <v>0.15</v>
          </cell>
          <cell r="D295">
            <v>13.913043478260871</v>
          </cell>
          <cell r="E295"/>
          <cell r="F295">
            <v>16</v>
          </cell>
        </row>
        <row r="296">
          <cell r="A296" t="str">
            <v>S47119</v>
          </cell>
          <cell r="B296" t="str">
            <v>CUETARAS BOCADITOS LEMON 150 GR</v>
          </cell>
          <cell r="C296">
            <v>0.15</v>
          </cell>
          <cell r="D296">
            <v>13.913043478260871</v>
          </cell>
          <cell r="E296"/>
          <cell r="F296">
            <v>16</v>
          </cell>
        </row>
        <row r="297">
          <cell r="A297" t="str">
            <v>S47642</v>
          </cell>
          <cell r="B297" t="str">
            <v>CUETARA CREAM CRACKER INTEGRAL 200GR</v>
          </cell>
          <cell r="C297">
            <v>0.2</v>
          </cell>
          <cell r="D297">
            <v>13.478260869565219</v>
          </cell>
          <cell r="E297"/>
          <cell r="F297">
            <v>15.5</v>
          </cell>
        </row>
        <row r="298">
          <cell r="A298" t="str">
            <v>S48916</v>
          </cell>
          <cell r="B298" t="str">
            <v>CUETARA BOCADITOS CHOCO 160 GR</v>
          </cell>
          <cell r="C298">
            <v>0.16</v>
          </cell>
          <cell r="D298">
            <v>0</v>
          </cell>
          <cell r="E298"/>
          <cell r="F298">
            <v>0</v>
          </cell>
        </row>
        <row r="299">
          <cell r="A299" t="str">
            <v>S48282</v>
          </cell>
          <cell r="B299" t="str">
            <v>CUETARA BOCADITOS CHOCO 38 GR</v>
          </cell>
          <cell r="C299">
            <v>3.7999999999999999E-2</v>
          </cell>
          <cell r="D299">
            <v>5.6521739130434785</v>
          </cell>
          <cell r="E299"/>
          <cell r="F299">
            <v>6.5</v>
          </cell>
        </row>
        <row r="300">
          <cell r="A300" t="str">
            <v>S46637</v>
          </cell>
          <cell r="B300" t="str">
            <v>CUETARA ROLLITOS 225 GR</v>
          </cell>
          <cell r="C300">
            <v>0.22500000000000001</v>
          </cell>
          <cell r="D300">
            <v>0</v>
          </cell>
          <cell r="E300"/>
          <cell r="F300">
            <v>0</v>
          </cell>
        </row>
        <row r="301">
          <cell r="A301" t="str">
            <v>S47726</v>
          </cell>
          <cell r="B301" t="str">
            <v>ARTINATA CHOCO MENTA 210 GR</v>
          </cell>
          <cell r="C301">
            <v>0.21</v>
          </cell>
          <cell r="D301">
            <v>0</v>
          </cell>
          <cell r="E301"/>
          <cell r="F301">
            <v>0</v>
          </cell>
        </row>
        <row r="302">
          <cell r="A302" t="str">
            <v>S38199</v>
          </cell>
          <cell r="B302" t="str">
            <v>ARTILIMON  210 GR</v>
          </cell>
          <cell r="C302">
            <v>0.21</v>
          </cell>
          <cell r="D302">
            <v>0</v>
          </cell>
          <cell r="E302"/>
          <cell r="F302">
            <v>0</v>
          </cell>
        </row>
        <row r="303">
          <cell r="A303" t="str">
            <v>S38198</v>
          </cell>
          <cell r="B303" t="str">
            <v>ARTICHOCO 210 GR</v>
          </cell>
          <cell r="C303">
            <v>0.21</v>
          </cell>
          <cell r="D303">
            <v>0</v>
          </cell>
          <cell r="E303"/>
          <cell r="F303">
            <v>0</v>
          </cell>
        </row>
        <row r="304">
          <cell r="A304" t="str">
            <v>S38601</v>
          </cell>
          <cell r="B304" t="str">
            <v>ARTINATA SIN AZUCAR 175 GR</v>
          </cell>
          <cell r="C304">
            <v>0.17499999999999999</v>
          </cell>
          <cell r="D304">
            <v>0</v>
          </cell>
          <cell r="E304"/>
          <cell r="F304">
            <v>0</v>
          </cell>
        </row>
        <row r="305">
          <cell r="A305" t="str">
            <v>S38166</v>
          </cell>
          <cell r="B305" t="str">
            <v>CHIQUILIN OSITOS CHOCO 160GR</v>
          </cell>
          <cell r="C305">
            <v>0.16</v>
          </cell>
          <cell r="D305">
            <v>23.043478260869566</v>
          </cell>
          <cell r="E305"/>
          <cell r="F305">
            <v>26.5</v>
          </cell>
        </row>
        <row r="306">
          <cell r="A306" t="str">
            <v>S38165</v>
          </cell>
          <cell r="B306" t="str">
            <v>CHIQUILIN OSITOS MIEL 160GR</v>
          </cell>
          <cell r="C306">
            <v>0.16</v>
          </cell>
          <cell r="D306">
            <v>23.043478260869566</v>
          </cell>
          <cell r="E306"/>
          <cell r="F306">
            <v>26.5</v>
          </cell>
        </row>
        <row r="307">
          <cell r="A307" t="str">
            <v>S42949</v>
          </cell>
          <cell r="B307" t="str">
            <v>PRINCESA ORIGINAL 120 GR</v>
          </cell>
          <cell r="C307">
            <v>0.12</v>
          </cell>
          <cell r="D307">
            <v>0</v>
          </cell>
          <cell r="E307"/>
          <cell r="F307">
            <v>0</v>
          </cell>
        </row>
        <row r="308">
          <cell r="A308">
            <v>46361</v>
          </cell>
          <cell r="B308" t="str">
            <v>SURTIDO SELECCION 6X250 GR</v>
          </cell>
          <cell r="C308">
            <v>1.5</v>
          </cell>
          <cell r="D308">
            <v>0</v>
          </cell>
          <cell r="E308"/>
          <cell r="F308">
            <v>0</v>
          </cell>
        </row>
        <row r="309">
          <cell r="A309" t="str">
            <v>S46361</v>
          </cell>
          <cell r="B309" t="str">
            <v>SURTIDO SELECCION 250 GR</v>
          </cell>
          <cell r="C309">
            <v>0.25</v>
          </cell>
          <cell r="D309">
            <v>0</v>
          </cell>
          <cell r="E309"/>
          <cell r="F309">
            <v>0</v>
          </cell>
        </row>
        <row r="310">
          <cell r="A310">
            <v>54668</v>
          </cell>
          <cell r="B310" t="str">
            <v>KRIT BOX CRACKER 6X200 GR</v>
          </cell>
          <cell r="C310">
            <v>1.2</v>
          </cell>
          <cell r="D310">
            <v>0</v>
          </cell>
          <cell r="E310"/>
          <cell r="F310">
            <v>0</v>
          </cell>
        </row>
        <row r="311">
          <cell r="A311" t="str">
            <v>S54668</v>
          </cell>
          <cell r="B311" t="str">
            <v>KRIT BOX CRACKER 200 GR</v>
          </cell>
          <cell r="C311">
            <v>0.2</v>
          </cell>
          <cell r="D311">
            <v>0</v>
          </cell>
          <cell r="E311"/>
          <cell r="F311">
            <v>0</v>
          </cell>
        </row>
        <row r="312">
          <cell r="A312" t="str">
            <v>S57853</v>
          </cell>
          <cell r="B312" t="str">
            <v>SHARK BITES 150 GR</v>
          </cell>
          <cell r="C312">
            <v>0.15</v>
          </cell>
          <cell r="D312">
            <v>22.173913043478262</v>
          </cell>
          <cell r="E312"/>
          <cell r="F312">
            <v>25.5</v>
          </cell>
        </row>
        <row r="313">
          <cell r="A313">
            <v>55981</v>
          </cell>
          <cell r="B313" t="str">
            <v>KRIT SEMILLAS QUINOA 6X150 GR (TOMILLO)</v>
          </cell>
          <cell r="C313">
            <v>0.89999999999999991</v>
          </cell>
          <cell r="D313">
            <v>0</v>
          </cell>
          <cell r="E313"/>
          <cell r="F313">
            <v>0</v>
          </cell>
        </row>
        <row r="314">
          <cell r="A314">
            <v>55982</v>
          </cell>
          <cell r="B314" t="str">
            <v>KRIT SEMILLAS CHIA 6X150 GR (ROMERO)</v>
          </cell>
          <cell r="C314">
            <v>0.89999999999999991</v>
          </cell>
          <cell r="D314">
            <v>0</v>
          </cell>
          <cell r="E314"/>
          <cell r="F314">
            <v>0</v>
          </cell>
        </row>
        <row r="315">
          <cell r="A315" t="str">
            <v>S55981</v>
          </cell>
          <cell r="B315" t="str">
            <v>KRIT SEMILLAS QUINOA 150 GR (TOMILLO)</v>
          </cell>
          <cell r="C315">
            <v>0.15</v>
          </cell>
          <cell r="D315">
            <v>0</v>
          </cell>
          <cell r="E315"/>
          <cell r="F315">
            <v>0</v>
          </cell>
        </row>
        <row r="316">
          <cell r="A316" t="str">
            <v>S55982</v>
          </cell>
          <cell r="B316" t="str">
            <v>KRIT SEMILLAS CHIA 150 GR (ROMERO)</v>
          </cell>
          <cell r="C316">
            <v>0.15</v>
          </cell>
          <cell r="D316">
            <v>0</v>
          </cell>
          <cell r="E316"/>
          <cell r="F316">
            <v>0</v>
          </cell>
        </row>
        <row r="317">
          <cell r="A317">
            <v>12046</v>
          </cell>
          <cell r="B317" t="str">
            <v xml:space="preserve">TT WHEATONS WATER BISCUITS BLACK PEPPER 12 X 125 GR </v>
          </cell>
          <cell r="C317">
            <v>1.5</v>
          </cell>
          <cell r="D317">
            <v>103.47826086956522</v>
          </cell>
          <cell r="E317"/>
          <cell r="F317">
            <v>119</v>
          </cell>
        </row>
        <row r="318">
          <cell r="A318">
            <v>12039</v>
          </cell>
          <cell r="B318" t="str">
            <v>TT WHEATONS WATER BISCUITS SALTED 12 X 125 GR</v>
          </cell>
          <cell r="C318">
            <v>1.5</v>
          </cell>
          <cell r="D318">
            <v>103.47826086956522</v>
          </cell>
          <cell r="E318"/>
          <cell r="F318">
            <v>119</v>
          </cell>
        </row>
        <row r="319">
          <cell r="A319">
            <v>12053</v>
          </cell>
          <cell r="B319" t="str">
            <v>TT WHEATONS GOURMET GARLIC 12X180 GR</v>
          </cell>
          <cell r="C319">
            <v>2.16</v>
          </cell>
          <cell r="D319">
            <v>137.39130434782609</v>
          </cell>
          <cell r="E319"/>
          <cell r="F319">
            <v>158</v>
          </cell>
        </row>
        <row r="320">
          <cell r="A320">
            <v>12060</v>
          </cell>
          <cell r="B320" t="str">
            <v>TT WHEATONS  GOURMET ROSEMARY 12X180 GR</v>
          </cell>
          <cell r="C320">
            <v>2.16</v>
          </cell>
          <cell r="D320">
            <v>137.39130434782609</v>
          </cell>
          <cell r="E320"/>
          <cell r="F320">
            <v>158</v>
          </cell>
        </row>
        <row r="321">
          <cell r="A321">
            <v>12084</v>
          </cell>
          <cell r="B321" t="str">
            <v>TT PICKO BUTTER AND CHEESE 12 X 200 GR</v>
          </cell>
          <cell r="C321">
            <v>2.4</v>
          </cell>
          <cell r="D321">
            <v>147.82608695652175</v>
          </cell>
          <cell r="E321"/>
          <cell r="F321">
            <v>170</v>
          </cell>
        </row>
        <row r="322">
          <cell r="A322">
            <v>12077</v>
          </cell>
          <cell r="B322" t="str">
            <v>TT PICKO SALTED 12 X 200 GR</v>
          </cell>
          <cell r="C322">
            <v>2.4</v>
          </cell>
          <cell r="D322">
            <v>147.82608695652175</v>
          </cell>
          <cell r="E322"/>
          <cell r="F322">
            <v>170</v>
          </cell>
        </row>
        <row r="323">
          <cell r="A323" t="str">
            <v>S12046</v>
          </cell>
          <cell r="B323" t="str">
            <v xml:space="preserve">TT WHEATONS WATER BISCUITS BLACK PEPPER 125 GR </v>
          </cell>
          <cell r="C323">
            <v>0.125</v>
          </cell>
          <cell r="D323">
            <v>8.6956521739130448</v>
          </cell>
          <cell r="E323"/>
          <cell r="F323">
            <v>10</v>
          </cell>
        </row>
        <row r="324">
          <cell r="A324" t="str">
            <v>S12039</v>
          </cell>
          <cell r="B324" t="str">
            <v>TT WHEATONS WATER BISCUITS SALTED 125 GR</v>
          </cell>
          <cell r="C324">
            <v>0.125</v>
          </cell>
          <cell r="D324">
            <v>8.6956521739130448</v>
          </cell>
          <cell r="E324"/>
          <cell r="F324">
            <v>10</v>
          </cell>
        </row>
        <row r="325">
          <cell r="A325" t="str">
            <v>S12053</v>
          </cell>
          <cell r="B325" t="str">
            <v>TT WHEATONS GOURMET GARLIC 180 GR</v>
          </cell>
          <cell r="C325">
            <v>0.18</v>
          </cell>
          <cell r="D325">
            <v>11.739130434782609</v>
          </cell>
          <cell r="E325"/>
          <cell r="F325">
            <v>13.5</v>
          </cell>
        </row>
        <row r="326">
          <cell r="A326" t="str">
            <v>S12060</v>
          </cell>
          <cell r="B326" t="str">
            <v>TT WHEATONS  GOURMET ROSEMARY 180 GR</v>
          </cell>
          <cell r="C326">
            <v>0.18</v>
          </cell>
          <cell r="D326">
            <v>11.739130434782609</v>
          </cell>
          <cell r="E326"/>
          <cell r="F326">
            <v>13.5</v>
          </cell>
        </row>
        <row r="327">
          <cell r="A327" t="str">
            <v>S12084</v>
          </cell>
          <cell r="B327" t="str">
            <v>TT PICKO BUTTER AND CHEESE 200 GR</v>
          </cell>
          <cell r="C327">
            <v>0.2</v>
          </cell>
          <cell r="D327">
            <v>12.608695652173914</v>
          </cell>
          <cell r="E327"/>
          <cell r="F327">
            <v>14.5</v>
          </cell>
        </row>
        <row r="328">
          <cell r="A328" t="str">
            <v>S12077</v>
          </cell>
          <cell r="B328" t="str">
            <v>TT PICKO SALTED 200 GR</v>
          </cell>
          <cell r="C328">
            <v>0.2</v>
          </cell>
          <cell r="D328">
            <v>12.608695652173914</v>
          </cell>
          <cell r="E328"/>
          <cell r="F328">
            <v>14.5</v>
          </cell>
        </row>
        <row r="329">
          <cell r="A329">
            <v>62451</v>
          </cell>
          <cell r="B329" t="str">
            <v xml:space="preserve">SAVOUR BAKES BISCUITS FOR CHEESE 12x500G </v>
          </cell>
          <cell r="C329">
            <v>6</v>
          </cell>
          <cell r="D329">
            <v>330.43478260869568</v>
          </cell>
          <cell r="E329"/>
          <cell r="F329">
            <v>380</v>
          </cell>
        </row>
        <row r="330">
          <cell r="A330" t="str">
            <v>S62451</v>
          </cell>
          <cell r="B330" t="str">
            <v xml:space="preserve">SAVOUR BAKES BISCUITS FOR CHEESE 500G    </v>
          </cell>
          <cell r="C330">
            <v>0.5</v>
          </cell>
          <cell r="D330">
            <v>27.826086956521742</v>
          </cell>
          <cell r="E330"/>
          <cell r="F330">
            <v>32</v>
          </cell>
        </row>
        <row r="331">
          <cell r="A331">
            <v>6944</v>
          </cell>
          <cell r="B331" t="str">
            <v xml:space="preserve">DVF SANTA'S MILE 1 KG          </v>
          </cell>
          <cell r="C331">
            <v>1</v>
          </cell>
          <cell r="D331">
            <v>86.956521739130437</v>
          </cell>
          <cell r="E331"/>
          <cell r="F331">
            <v>100</v>
          </cell>
        </row>
        <row r="332">
          <cell r="A332">
            <v>12138</v>
          </cell>
          <cell r="B332" t="str">
            <v>TT CREAM CRACKER 12 X 200 GR</v>
          </cell>
          <cell r="C332">
            <v>2.4</v>
          </cell>
          <cell r="D332">
            <v>104.34782608695653</v>
          </cell>
          <cell r="E332"/>
          <cell r="F332">
            <v>120</v>
          </cell>
        </row>
        <row r="333">
          <cell r="A333" t="str">
            <v>S12138</v>
          </cell>
          <cell r="B333" t="str">
            <v>TT CREAM CRACKER 200 GR</v>
          </cell>
          <cell r="C333">
            <v>0.2</v>
          </cell>
          <cell r="D333">
            <v>9.1304347826086971</v>
          </cell>
          <cell r="E333"/>
          <cell r="F333">
            <v>10.5</v>
          </cell>
        </row>
        <row r="334">
          <cell r="A334">
            <v>12176</v>
          </cell>
          <cell r="B334" t="str">
            <v>TT CHEESE THINS 12 X 150 GR</v>
          </cell>
          <cell r="C334">
            <v>1.8</v>
          </cell>
          <cell r="D334">
            <v>121.73913043478262</v>
          </cell>
          <cell r="E334"/>
          <cell r="F334">
            <v>140</v>
          </cell>
        </row>
        <row r="335">
          <cell r="A335" t="str">
            <v>S12176</v>
          </cell>
          <cell r="B335" t="str">
            <v>TT CHEESE THINS 150 GR</v>
          </cell>
          <cell r="C335">
            <v>0.15</v>
          </cell>
          <cell r="D335">
            <v>10.434782608695652</v>
          </cell>
          <cell r="E335"/>
          <cell r="F335">
            <v>12</v>
          </cell>
        </row>
        <row r="336">
          <cell r="A336">
            <v>36299</v>
          </cell>
          <cell r="B336" t="str">
            <v>TT CHEE ZEES 36 X 30 GR</v>
          </cell>
          <cell r="C336">
            <v>1.08</v>
          </cell>
          <cell r="D336">
            <v>78.260869565217391</v>
          </cell>
          <cell r="E336"/>
          <cell r="F336">
            <v>90</v>
          </cell>
        </row>
        <row r="337">
          <cell r="A337" t="str">
            <v>S36299</v>
          </cell>
          <cell r="B337" t="str">
            <v>TT CHEE ZEES 30 GR</v>
          </cell>
          <cell r="C337">
            <v>0.03</v>
          </cell>
          <cell r="D337">
            <v>2.1739130434782612</v>
          </cell>
          <cell r="E337"/>
          <cell r="F337">
            <v>2.5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/>
          <cell r="F338">
            <v>0</v>
          </cell>
        </row>
        <row r="339">
          <cell r="A339">
            <v>1060486</v>
          </cell>
          <cell r="B339" t="str">
            <v>Pompito Assorted Flavours (6 x 0.916KG)</v>
          </cell>
          <cell r="C339">
            <v>5.4960000000000004</v>
          </cell>
          <cell r="D339">
            <v>808.69565217391312</v>
          </cell>
          <cell r="E339"/>
          <cell r="F339">
            <v>930</v>
          </cell>
        </row>
        <row r="340">
          <cell r="A340">
            <v>1066335</v>
          </cell>
          <cell r="B340" t="str">
            <v>Mega Zoom Sour Lollies (6 x 1.293KG)</v>
          </cell>
          <cell r="C340">
            <v>7.7580000000000009</v>
          </cell>
          <cell r="D340">
            <v>913.04347826086962</v>
          </cell>
          <cell r="E340"/>
          <cell r="F340">
            <v>1050</v>
          </cell>
        </row>
        <row r="341">
          <cell r="A341">
            <v>1066318</v>
          </cell>
          <cell r="B341" t="str">
            <v>Cola Zoom Lollies  (6 x 1.293KG)</v>
          </cell>
          <cell r="C341">
            <v>7.7580000000000009</v>
          </cell>
          <cell r="D341">
            <v>913.04347826086962</v>
          </cell>
          <cell r="E341"/>
          <cell r="F341">
            <v>1050</v>
          </cell>
        </row>
        <row r="342">
          <cell r="A342">
            <v>1066319</v>
          </cell>
          <cell r="B342" t="str">
            <v>Watermelon Zoom Lollies  (6 x 1.293KG)</v>
          </cell>
          <cell r="C342">
            <v>7.7580000000000009</v>
          </cell>
          <cell r="D342">
            <v>913.04347826086962</v>
          </cell>
          <cell r="E342"/>
          <cell r="F342">
            <v>1050</v>
          </cell>
        </row>
        <row r="343">
          <cell r="A343">
            <v>1120067</v>
          </cell>
          <cell r="B343" t="str">
            <v>Fashion Tattoo (6x700 GR)</v>
          </cell>
          <cell r="C343">
            <v>4.2</v>
          </cell>
          <cell r="D343">
            <v>521.73913043478262</v>
          </cell>
          <cell r="E343"/>
          <cell r="F343">
            <v>600</v>
          </cell>
        </row>
        <row r="344">
          <cell r="A344">
            <v>1030449</v>
          </cell>
          <cell r="B344" t="str">
            <v>Jelly Filled Strawberry tubes (6x837 GR)</v>
          </cell>
          <cell r="C344">
            <v>5.0250000000000004</v>
          </cell>
          <cell r="D344">
            <v>725.21739130434787</v>
          </cell>
          <cell r="E344"/>
          <cell r="F344">
            <v>834</v>
          </cell>
        </row>
        <row r="345">
          <cell r="A345">
            <v>1107762</v>
          </cell>
          <cell r="B345" t="str">
            <v>Naturall Fruit Bites (180 gr x 10)</v>
          </cell>
          <cell r="C345">
            <v>1.8</v>
          </cell>
          <cell r="D345">
            <v>321.73913043478262</v>
          </cell>
          <cell r="E345"/>
          <cell r="F345">
            <v>370</v>
          </cell>
        </row>
        <row r="346">
          <cell r="A346">
            <v>1019748</v>
          </cell>
          <cell r="B346" t="str">
            <v>Naturall Sour Fruit Mix  (180 gr x 10)</v>
          </cell>
          <cell r="C346">
            <v>1.8</v>
          </cell>
          <cell r="D346">
            <v>321.73913043478262</v>
          </cell>
          <cell r="E346"/>
          <cell r="F346">
            <v>370</v>
          </cell>
        </row>
        <row r="347">
          <cell r="A347">
            <v>1104301</v>
          </cell>
          <cell r="B347" t="str">
            <v>Naturall Fruit Sticks  (180 gr x 10)</v>
          </cell>
          <cell r="C347">
            <v>1.8</v>
          </cell>
          <cell r="D347">
            <v>321.73913043478262</v>
          </cell>
          <cell r="E347"/>
          <cell r="F347">
            <v>370</v>
          </cell>
        </row>
        <row r="348">
          <cell r="A348">
            <v>1070383</v>
          </cell>
          <cell r="B348" t="str">
            <v>Dipper Crunch (10 x 160 GR)</v>
          </cell>
          <cell r="C348">
            <v>1.6</v>
          </cell>
          <cell r="D348">
            <v>360.86956521739131</v>
          </cell>
          <cell r="E348"/>
          <cell r="F348">
            <v>415</v>
          </cell>
        </row>
        <row r="349">
          <cell r="A349">
            <v>1019641</v>
          </cell>
          <cell r="B349" t="str">
            <v>Mini Mix (10 x 180GR)</v>
          </cell>
          <cell r="C349">
            <v>1.8</v>
          </cell>
          <cell r="D349">
            <v>304.34782608695656</v>
          </cell>
          <cell r="E349"/>
          <cell r="F349">
            <v>350</v>
          </cell>
        </row>
        <row r="350">
          <cell r="A350">
            <v>1003735</v>
          </cell>
          <cell r="B350" t="str">
            <v>Sour Mini Mix (10 x 180GR)</v>
          </cell>
          <cell r="C350">
            <v>1.8</v>
          </cell>
          <cell r="D350">
            <v>304.34782608695656</v>
          </cell>
          <cell r="E350"/>
          <cell r="F350">
            <v>350</v>
          </cell>
        </row>
        <row r="351">
          <cell r="A351">
            <v>1010762</v>
          </cell>
          <cell r="B351" t="str">
            <v>Jelly Filled Strawberries with Cream (14 x 85 GR)</v>
          </cell>
          <cell r="C351">
            <v>1.19</v>
          </cell>
          <cell r="D351">
            <v>194.78260869565219</v>
          </cell>
          <cell r="E351"/>
          <cell r="F351">
            <v>224</v>
          </cell>
        </row>
        <row r="352">
          <cell r="A352">
            <v>1010485</v>
          </cell>
          <cell r="B352" t="str">
            <v>Jelly Filled Strawberries  (14 x 90 GR)</v>
          </cell>
          <cell r="C352">
            <v>1.26</v>
          </cell>
          <cell r="D352">
            <v>194.78260869565219</v>
          </cell>
          <cell r="E352"/>
          <cell r="F352">
            <v>224</v>
          </cell>
        </row>
        <row r="353">
          <cell r="A353">
            <v>1017805</v>
          </cell>
          <cell r="B353" t="str">
            <v>Jelly Filled Drops (14 x 100 GR)</v>
          </cell>
          <cell r="C353">
            <v>1.4</v>
          </cell>
          <cell r="D353">
            <v>225.21739130434784</v>
          </cell>
          <cell r="E353"/>
          <cell r="F353">
            <v>259</v>
          </cell>
        </row>
        <row r="354">
          <cell r="A354">
            <v>1010894</v>
          </cell>
          <cell r="B354" t="str">
            <v>Jelly Cherries (14 x 90 GR)</v>
          </cell>
          <cell r="C354">
            <v>1.26</v>
          </cell>
          <cell r="D354">
            <v>194.78260869565219</v>
          </cell>
          <cell r="E354"/>
          <cell r="F354">
            <v>224</v>
          </cell>
        </row>
        <row r="355">
          <cell r="A355">
            <v>1150131</v>
          </cell>
          <cell r="B355" t="str">
            <v>Jelly Beans (14 x 85 GR)</v>
          </cell>
          <cell r="C355">
            <v>1.19</v>
          </cell>
          <cell r="D355">
            <v>194.78260869565219</v>
          </cell>
          <cell r="E355"/>
          <cell r="F355">
            <v>224</v>
          </cell>
        </row>
        <row r="356">
          <cell r="A356">
            <v>1016138</v>
          </cell>
          <cell r="B356" t="str">
            <v>School Mix (14 x 100GR)</v>
          </cell>
          <cell r="C356">
            <v>1.4</v>
          </cell>
          <cell r="D356">
            <v>225.21739130434784</v>
          </cell>
          <cell r="E356"/>
          <cell r="F356">
            <v>259</v>
          </cell>
        </row>
        <row r="357">
          <cell r="A357">
            <v>1004383</v>
          </cell>
          <cell r="B357" t="str">
            <v>Black &amp; Red Berries (14 x 90 GR)</v>
          </cell>
          <cell r="C357">
            <v>1.26</v>
          </cell>
          <cell r="D357">
            <v>194.78260869565219</v>
          </cell>
          <cell r="E357"/>
          <cell r="F357">
            <v>224</v>
          </cell>
        </row>
        <row r="358">
          <cell r="A358">
            <v>1004441</v>
          </cell>
          <cell r="B358" t="str">
            <v>Sour Cola Bottles  (14 x 90 GR)</v>
          </cell>
          <cell r="C358">
            <v>1.26</v>
          </cell>
          <cell r="D358">
            <v>194.78260869565219</v>
          </cell>
          <cell r="E358"/>
          <cell r="F358">
            <v>224</v>
          </cell>
        </row>
        <row r="359">
          <cell r="A359">
            <v>1004386</v>
          </cell>
          <cell r="B359" t="str">
            <v>Gummy Bears  (14 x 90 GR)</v>
          </cell>
          <cell r="C359">
            <v>1.26</v>
          </cell>
          <cell r="D359">
            <v>194.78260869565219</v>
          </cell>
          <cell r="E359"/>
          <cell r="F359">
            <v>224</v>
          </cell>
        </row>
        <row r="360">
          <cell r="A360">
            <v>1004384</v>
          </cell>
          <cell r="B360" t="str">
            <v>Bananas  (14 x 90 GR)</v>
          </cell>
          <cell r="C360">
            <v>1.26</v>
          </cell>
          <cell r="D360">
            <v>194.78260869565219</v>
          </cell>
          <cell r="E360"/>
          <cell r="F360">
            <v>224</v>
          </cell>
        </row>
        <row r="361">
          <cell r="A361">
            <v>1010479</v>
          </cell>
          <cell r="B361" t="str">
            <v>Sharks  (14 x 90 GR)</v>
          </cell>
          <cell r="C361">
            <v>1.26</v>
          </cell>
          <cell r="D361">
            <v>194.78260869565219</v>
          </cell>
          <cell r="E361"/>
          <cell r="F361">
            <v>224</v>
          </cell>
        </row>
        <row r="362">
          <cell r="A362">
            <v>1140138</v>
          </cell>
          <cell r="B362" t="str">
            <v>Footballs Bubble Gum  (14 x 90 GR)</v>
          </cell>
          <cell r="C362">
            <v>1.26</v>
          </cell>
          <cell r="D362">
            <v>231.30434782608697</v>
          </cell>
          <cell r="E362"/>
          <cell r="F362">
            <v>266</v>
          </cell>
        </row>
        <row r="363">
          <cell r="A363">
            <v>1090814</v>
          </cell>
          <cell r="B363" t="str">
            <v>Sour Strawberry Belts  (14 x 100GR)</v>
          </cell>
          <cell r="C363">
            <v>1.4</v>
          </cell>
          <cell r="D363">
            <v>182.60869565217394</v>
          </cell>
          <cell r="E363"/>
          <cell r="F363">
            <v>210</v>
          </cell>
        </row>
        <row r="364">
          <cell r="A364">
            <v>1016814</v>
          </cell>
          <cell r="B364" t="str">
            <v>Jelly Mix (10 x 75 GR)</v>
          </cell>
          <cell r="C364">
            <v>0.75</v>
          </cell>
          <cell r="D364">
            <v>126.08695652173914</v>
          </cell>
          <cell r="E364"/>
          <cell r="F364">
            <v>145</v>
          </cell>
        </row>
        <row r="365">
          <cell r="A365">
            <v>1070347</v>
          </cell>
          <cell r="B365" t="str">
            <v>Dipper Fruit (14 x 70 GR)</v>
          </cell>
          <cell r="C365">
            <v>0.98</v>
          </cell>
          <cell r="D365">
            <v>219.13043478260872</v>
          </cell>
          <cell r="E365"/>
          <cell r="F365">
            <v>252</v>
          </cell>
        </row>
        <row r="366">
          <cell r="A366">
            <v>1070331</v>
          </cell>
          <cell r="B366" t="str">
            <v>Dipper Ball  (14 x 70 GR)</v>
          </cell>
          <cell r="C366">
            <v>0.98</v>
          </cell>
          <cell r="D366">
            <v>219.13043478260872</v>
          </cell>
          <cell r="E366"/>
          <cell r="F366">
            <v>252</v>
          </cell>
        </row>
        <row r="367">
          <cell r="A367">
            <v>1070389</v>
          </cell>
          <cell r="B367" t="str">
            <v>Dipper Mini Assorted Flavours (14 x 60 GR)</v>
          </cell>
          <cell r="C367">
            <v>0.84</v>
          </cell>
          <cell r="D367">
            <v>188.69565217391306</v>
          </cell>
          <cell r="E367"/>
          <cell r="F367">
            <v>217</v>
          </cell>
        </row>
        <row r="368">
          <cell r="A368">
            <v>1180506</v>
          </cell>
          <cell r="B368" t="str">
            <v>Party Mix (12 x 150g)</v>
          </cell>
          <cell r="C368">
            <v>1.8</v>
          </cell>
          <cell r="D368">
            <v>375.6521739130435</v>
          </cell>
          <cell r="E368"/>
          <cell r="F368">
            <v>432</v>
          </cell>
        </row>
        <row r="369">
          <cell r="A369">
            <v>1180013</v>
          </cell>
          <cell r="B369" t="str">
            <v>Party Mix (20 x  400g)</v>
          </cell>
          <cell r="C369">
            <v>8</v>
          </cell>
          <cell r="D369">
            <v>1408.6956521739132</v>
          </cell>
          <cell r="E369"/>
          <cell r="F369">
            <v>1620</v>
          </cell>
        </row>
        <row r="370">
          <cell r="A370">
            <v>1010066</v>
          </cell>
          <cell r="B370" t="str">
            <v>Jelly Mix ( 12 x 200 GR)</v>
          </cell>
          <cell r="C370">
            <v>2.4</v>
          </cell>
          <cell r="D370">
            <v>396.52173913043481</v>
          </cell>
          <cell r="E370"/>
          <cell r="F370">
            <v>456</v>
          </cell>
        </row>
        <row r="371">
          <cell r="A371">
            <v>1160007</v>
          </cell>
          <cell r="B371" t="str">
            <v>Eucaliptus &amp; Menthol Flavoured Hard Boiled Candy - sugar free (12 x 80 GR)</v>
          </cell>
          <cell r="C371">
            <v>0.96</v>
          </cell>
          <cell r="D371">
            <v>260.86956521739131</v>
          </cell>
          <cell r="E371"/>
          <cell r="F371">
            <v>300</v>
          </cell>
        </row>
        <row r="372">
          <cell r="A372">
            <v>1160008</v>
          </cell>
          <cell r="B372" t="str">
            <v>Lemon &amp; Menthol Flavoured Hard Boiled Candy - sugar free (12x80 GR)</v>
          </cell>
          <cell r="C372">
            <v>0.96</v>
          </cell>
          <cell r="D372">
            <v>260.86956521739131</v>
          </cell>
          <cell r="E372"/>
          <cell r="F372">
            <v>300</v>
          </cell>
        </row>
        <row r="373">
          <cell r="A373">
            <v>1170005</v>
          </cell>
          <cell r="B373" t="str">
            <v>Coffee FlavouredHard Boiled Candy - sugar free (12 x 80 GR)</v>
          </cell>
          <cell r="C373">
            <v>0.96</v>
          </cell>
          <cell r="D373">
            <v>260.86956521739131</v>
          </cell>
          <cell r="E373"/>
          <cell r="F373">
            <v>300</v>
          </cell>
        </row>
        <row r="374">
          <cell r="A374">
            <v>1170004</v>
          </cell>
          <cell r="B374" t="str">
            <v>Strawberry &amp; Cream Flavoured Hard Boiled Candy - sugar free (12 x 80 GR)</v>
          </cell>
          <cell r="C374">
            <v>0.96</v>
          </cell>
          <cell r="D374">
            <v>260.86956521739131</v>
          </cell>
          <cell r="E374"/>
          <cell r="F374">
            <v>300</v>
          </cell>
        </row>
        <row r="375">
          <cell r="A375">
            <v>1170003</v>
          </cell>
          <cell r="B375" t="str">
            <v>Toffee Flavoured Hard Boiled Candy - sugar free (12 x 900 GR)</v>
          </cell>
          <cell r="C375">
            <v>10.8</v>
          </cell>
          <cell r="D375">
            <v>2086.9565217391305</v>
          </cell>
          <cell r="E375"/>
          <cell r="F375">
            <v>2400</v>
          </cell>
        </row>
        <row r="376">
          <cell r="A376" t="str">
            <v>S1060486</v>
          </cell>
          <cell r="B376" t="str">
            <v>Pompito Assorted Flavours (0.916KG)</v>
          </cell>
          <cell r="C376">
            <v>0.91600000000000004</v>
          </cell>
          <cell r="D376">
            <v>134.78260869565219</v>
          </cell>
          <cell r="E376"/>
          <cell r="F376">
            <v>155</v>
          </cell>
        </row>
        <row r="377">
          <cell r="A377" t="str">
            <v>S1066335</v>
          </cell>
          <cell r="B377" t="str">
            <v>Mega Zoom Sour Lollies (1.293KG)</v>
          </cell>
          <cell r="C377">
            <v>1.2930000000000001</v>
          </cell>
          <cell r="D377">
            <v>152.17391304347828</v>
          </cell>
          <cell r="E377"/>
          <cell r="F377">
            <v>175</v>
          </cell>
        </row>
        <row r="378">
          <cell r="A378" t="str">
            <v>S1066318</v>
          </cell>
          <cell r="B378" t="str">
            <v>Cola Zoom Lollies  (1.293KG)</v>
          </cell>
          <cell r="C378">
            <v>1.2930000000000001</v>
          </cell>
          <cell r="D378">
            <v>152.17391304347828</v>
          </cell>
          <cell r="E378"/>
          <cell r="F378">
            <v>175</v>
          </cell>
        </row>
        <row r="379">
          <cell r="A379" t="str">
            <v>S1066319</v>
          </cell>
          <cell r="B379" t="str">
            <v>Watermelon Zoom Lollies  (1.293KG)</v>
          </cell>
          <cell r="C379">
            <v>1.2930000000000001</v>
          </cell>
          <cell r="D379">
            <v>152.17391304347828</v>
          </cell>
          <cell r="E379"/>
          <cell r="F379">
            <v>175</v>
          </cell>
        </row>
        <row r="380">
          <cell r="A380" t="str">
            <v>S1120067</v>
          </cell>
          <cell r="B380" t="str">
            <v>Fashion Tattoo (700 GR)</v>
          </cell>
          <cell r="C380">
            <v>0.70000000000000007</v>
          </cell>
          <cell r="D380">
            <v>86.956521739130437</v>
          </cell>
          <cell r="E380"/>
          <cell r="F380">
            <v>100</v>
          </cell>
        </row>
        <row r="381">
          <cell r="A381" t="str">
            <v>S1030449</v>
          </cell>
          <cell r="B381" t="str">
            <v>Jelly Filled Strawberry tubes (837 GR)</v>
          </cell>
          <cell r="C381">
            <v>0.83750000000000002</v>
          </cell>
          <cell r="D381">
            <v>120.86956521739131</v>
          </cell>
          <cell r="E381"/>
          <cell r="F381">
            <v>139</v>
          </cell>
        </row>
        <row r="382">
          <cell r="A382" t="str">
            <v>S1107762</v>
          </cell>
          <cell r="B382" t="str">
            <v>Naturall Fruit Bites (180 gr)</v>
          </cell>
          <cell r="C382">
            <v>0.18</v>
          </cell>
          <cell r="D382">
            <v>32.173913043478265</v>
          </cell>
          <cell r="E382"/>
          <cell r="F382">
            <v>37</v>
          </cell>
        </row>
        <row r="383">
          <cell r="A383" t="str">
            <v>S1019748</v>
          </cell>
          <cell r="B383" t="str">
            <v>Naturall Sour Fruit Mix  (180 gr)</v>
          </cell>
          <cell r="C383">
            <v>0.18</v>
          </cell>
          <cell r="D383">
            <v>32.173913043478265</v>
          </cell>
          <cell r="E383"/>
          <cell r="F383">
            <v>37</v>
          </cell>
        </row>
        <row r="384">
          <cell r="A384" t="str">
            <v>S1104301</v>
          </cell>
          <cell r="B384" t="str">
            <v>Naturall Fruit Sticks  (180 gr)</v>
          </cell>
          <cell r="C384">
            <v>0.18</v>
          </cell>
          <cell r="D384">
            <v>32.173913043478265</v>
          </cell>
          <cell r="E384"/>
          <cell r="F384">
            <v>37</v>
          </cell>
        </row>
        <row r="385">
          <cell r="A385" t="str">
            <v>S1070383</v>
          </cell>
          <cell r="B385" t="str">
            <v>Dipper Crunch (160 GR)</v>
          </cell>
          <cell r="C385">
            <v>0.16</v>
          </cell>
          <cell r="D385">
            <v>36.086956521739133</v>
          </cell>
          <cell r="E385"/>
          <cell r="F385">
            <v>41.5</v>
          </cell>
        </row>
        <row r="386">
          <cell r="A386" t="str">
            <v>S1019641</v>
          </cell>
          <cell r="B386" t="str">
            <v>Mini Mix (180GR)</v>
          </cell>
          <cell r="C386">
            <v>0.18</v>
          </cell>
          <cell r="D386">
            <v>30.434782608695656</v>
          </cell>
          <cell r="E386"/>
          <cell r="F386">
            <v>35</v>
          </cell>
        </row>
        <row r="387">
          <cell r="A387" t="str">
            <v>S1003735</v>
          </cell>
          <cell r="B387" t="str">
            <v>Sour Mini Mix (180GR)</v>
          </cell>
          <cell r="C387">
            <v>0.18</v>
          </cell>
          <cell r="D387">
            <v>30.434782608695656</v>
          </cell>
          <cell r="E387"/>
          <cell r="F387">
            <v>35</v>
          </cell>
        </row>
        <row r="388">
          <cell r="A388" t="str">
            <v>S1010762</v>
          </cell>
          <cell r="B388" t="str">
            <v>Jelly Filled Strawberries with Cream (85 GR)</v>
          </cell>
          <cell r="C388">
            <v>8.4999999999999992E-2</v>
          </cell>
          <cell r="D388">
            <v>13.913043478260871</v>
          </cell>
          <cell r="E388"/>
          <cell r="F388">
            <v>16</v>
          </cell>
        </row>
        <row r="389">
          <cell r="A389" t="str">
            <v>S1010485</v>
          </cell>
          <cell r="B389" t="str">
            <v>Jelly Filled Strawberries  (90 GR)</v>
          </cell>
          <cell r="C389">
            <v>0.09</v>
          </cell>
          <cell r="D389">
            <v>13.913043478260871</v>
          </cell>
          <cell r="E389"/>
          <cell r="F389">
            <v>16</v>
          </cell>
        </row>
        <row r="390">
          <cell r="A390" t="str">
            <v>S1017805</v>
          </cell>
          <cell r="B390" t="str">
            <v>Jelly Filled Drops (100 GR)</v>
          </cell>
          <cell r="C390">
            <v>9.9999999999999992E-2</v>
          </cell>
          <cell r="D390">
            <v>16.086956521739133</v>
          </cell>
          <cell r="E390"/>
          <cell r="F390">
            <v>18.5</v>
          </cell>
        </row>
        <row r="391">
          <cell r="A391" t="str">
            <v>S1010894</v>
          </cell>
          <cell r="B391" t="str">
            <v>Jelly Cherries (90 GR)</v>
          </cell>
          <cell r="C391">
            <v>0.09</v>
          </cell>
          <cell r="D391">
            <v>13.913043478260871</v>
          </cell>
          <cell r="E391"/>
          <cell r="F391">
            <v>16</v>
          </cell>
        </row>
        <row r="392">
          <cell r="A392" t="str">
            <v>S1150131</v>
          </cell>
          <cell r="B392" t="str">
            <v>Jelly Beans (85 GR)</v>
          </cell>
          <cell r="C392">
            <v>8.4999999999999992E-2</v>
          </cell>
          <cell r="D392">
            <v>13.913043478260871</v>
          </cell>
          <cell r="E392"/>
          <cell r="F392">
            <v>16</v>
          </cell>
        </row>
        <row r="393">
          <cell r="A393" t="str">
            <v>S1016138</v>
          </cell>
          <cell r="B393" t="str">
            <v>School Mix (100GR)</v>
          </cell>
          <cell r="C393">
            <v>9.9999999999999992E-2</v>
          </cell>
          <cell r="D393">
            <v>16.086956521739133</v>
          </cell>
          <cell r="E393"/>
          <cell r="F393">
            <v>18.5</v>
          </cell>
        </row>
        <row r="394">
          <cell r="A394" t="str">
            <v>S1004383</v>
          </cell>
          <cell r="B394" t="str">
            <v>Black &amp; Red Berries (90 GR)</v>
          </cell>
          <cell r="C394">
            <v>0.09</v>
          </cell>
          <cell r="D394">
            <v>13.913043478260871</v>
          </cell>
          <cell r="E394"/>
          <cell r="F394">
            <v>16</v>
          </cell>
        </row>
        <row r="395">
          <cell r="A395" t="str">
            <v>S1004441</v>
          </cell>
          <cell r="B395" t="str">
            <v>Sour Cola Bottles  (90 GR)</v>
          </cell>
          <cell r="C395">
            <v>0.09</v>
          </cell>
          <cell r="D395">
            <v>13.913043478260871</v>
          </cell>
          <cell r="E395"/>
          <cell r="F395">
            <v>16</v>
          </cell>
        </row>
        <row r="396">
          <cell r="A396" t="str">
            <v>S1004386</v>
          </cell>
          <cell r="B396" t="str">
            <v>Gummy Bears  (90 GR)</v>
          </cell>
          <cell r="C396">
            <v>0.09</v>
          </cell>
          <cell r="D396">
            <v>13.913043478260871</v>
          </cell>
          <cell r="E396"/>
          <cell r="F396">
            <v>16</v>
          </cell>
        </row>
        <row r="397">
          <cell r="A397" t="str">
            <v>S1004384</v>
          </cell>
          <cell r="B397" t="str">
            <v>Bananas  (90 GR)</v>
          </cell>
          <cell r="C397">
            <v>0.09</v>
          </cell>
          <cell r="D397">
            <v>13.913043478260871</v>
          </cell>
          <cell r="E397"/>
          <cell r="F397">
            <v>16</v>
          </cell>
        </row>
        <row r="398">
          <cell r="A398" t="str">
            <v>S1010479</v>
          </cell>
          <cell r="B398" t="str">
            <v>Sharks  (90 GR)</v>
          </cell>
          <cell r="C398">
            <v>0.09</v>
          </cell>
          <cell r="D398">
            <v>13.913043478260871</v>
          </cell>
          <cell r="E398"/>
          <cell r="F398">
            <v>16</v>
          </cell>
        </row>
        <row r="399">
          <cell r="A399" t="str">
            <v>S1140138</v>
          </cell>
          <cell r="B399" t="str">
            <v>Footballs Bubble Gum  (90 GR)</v>
          </cell>
          <cell r="C399">
            <v>0.09</v>
          </cell>
          <cell r="D399">
            <v>16.521739130434785</v>
          </cell>
          <cell r="E399"/>
          <cell r="F399">
            <v>19</v>
          </cell>
        </row>
        <row r="400">
          <cell r="A400" t="str">
            <v>S1090814</v>
          </cell>
          <cell r="B400" t="str">
            <v>Sour Strawberry Belts  (100GR)</v>
          </cell>
          <cell r="C400">
            <v>9.9999999999999992E-2</v>
          </cell>
          <cell r="D400">
            <v>13.043478260869566</v>
          </cell>
          <cell r="E400"/>
          <cell r="F400">
            <v>15</v>
          </cell>
        </row>
        <row r="401">
          <cell r="A401" t="str">
            <v>S1016814</v>
          </cell>
          <cell r="B401" t="str">
            <v>Jelly Mix (75 GR)</v>
          </cell>
          <cell r="C401">
            <v>7.4999999999999997E-2</v>
          </cell>
          <cell r="D401">
            <v>12.608695652173914</v>
          </cell>
          <cell r="E401"/>
          <cell r="F401">
            <v>14.5</v>
          </cell>
        </row>
        <row r="402">
          <cell r="A402" t="str">
            <v>S1070347</v>
          </cell>
          <cell r="B402" t="str">
            <v>Dipper Fruit (70 GR)</v>
          </cell>
          <cell r="C402">
            <v>6.9999999999999993E-2</v>
          </cell>
          <cell r="D402">
            <v>15.65217391304348</v>
          </cell>
          <cell r="E402"/>
          <cell r="F402">
            <v>18</v>
          </cell>
        </row>
        <row r="403">
          <cell r="A403" t="str">
            <v>S1070331</v>
          </cell>
          <cell r="B403" t="str">
            <v>Dipper Ball  (70 GR)</v>
          </cell>
          <cell r="C403">
            <v>6.9999999999999993E-2</v>
          </cell>
          <cell r="D403">
            <v>15.65217391304348</v>
          </cell>
          <cell r="E403"/>
          <cell r="F403">
            <v>18</v>
          </cell>
        </row>
        <row r="404">
          <cell r="A404" t="str">
            <v>S1070389</v>
          </cell>
          <cell r="B404" t="str">
            <v>Dipper Mini Assorted Flavours (60 GR)</v>
          </cell>
          <cell r="C404">
            <v>0.06</v>
          </cell>
          <cell r="D404">
            <v>13.478260869565219</v>
          </cell>
          <cell r="E404"/>
          <cell r="F404">
            <v>15.5</v>
          </cell>
        </row>
        <row r="405">
          <cell r="A405" t="str">
            <v>S1180506</v>
          </cell>
          <cell r="B405" t="str">
            <v>Party Mix (150g)</v>
          </cell>
          <cell r="C405">
            <v>0.15</v>
          </cell>
          <cell r="D405">
            <v>31.304347826086961</v>
          </cell>
          <cell r="E405"/>
          <cell r="F405">
            <v>36</v>
          </cell>
        </row>
        <row r="406">
          <cell r="A406" t="str">
            <v>S1180013</v>
          </cell>
          <cell r="B406" t="str">
            <v>Party Mix (400g)</v>
          </cell>
          <cell r="C406">
            <v>0.4</v>
          </cell>
          <cell r="D406">
            <v>70.434782608695656</v>
          </cell>
          <cell r="E406"/>
          <cell r="F406">
            <v>81</v>
          </cell>
        </row>
        <row r="407">
          <cell r="A407" t="str">
            <v>S1010066</v>
          </cell>
          <cell r="B407" t="str">
            <v>Jelly Mix (200 GR)</v>
          </cell>
          <cell r="C407">
            <v>0.19999999999999998</v>
          </cell>
          <cell r="D407">
            <v>33.04347826086957</v>
          </cell>
          <cell r="E407"/>
          <cell r="F407">
            <v>38</v>
          </cell>
        </row>
        <row r="408">
          <cell r="A408" t="str">
            <v>S1160007</v>
          </cell>
          <cell r="B408" t="str">
            <v>Eucaliptus &amp; Menthol Flavoured Hard Boiled Candy - sugar free (80 GR)</v>
          </cell>
          <cell r="C408">
            <v>0.08</v>
          </cell>
          <cell r="D408">
            <v>21.739130434782609</v>
          </cell>
          <cell r="E408"/>
          <cell r="F408">
            <v>25</v>
          </cell>
        </row>
        <row r="409">
          <cell r="A409" t="str">
            <v>S1160008</v>
          </cell>
          <cell r="B409" t="str">
            <v>Lemon &amp; Menthol Flavoured Hard Boiled Candy - sugar free (80 GR)</v>
          </cell>
          <cell r="C409">
            <v>0.08</v>
          </cell>
          <cell r="D409">
            <v>21.739130434782609</v>
          </cell>
          <cell r="E409"/>
          <cell r="F409">
            <v>25</v>
          </cell>
        </row>
        <row r="410">
          <cell r="A410" t="str">
            <v>S1170005</v>
          </cell>
          <cell r="B410" t="str">
            <v>Coffee FlavouredHard Boiled Candy - sugar free (80 GR)</v>
          </cell>
          <cell r="C410">
            <v>0.08</v>
          </cell>
          <cell r="D410">
            <v>21.739130434782609</v>
          </cell>
          <cell r="E410"/>
          <cell r="F410">
            <v>25</v>
          </cell>
        </row>
        <row r="411">
          <cell r="A411" t="str">
            <v>S1170004</v>
          </cell>
          <cell r="B411" t="str">
            <v>Strawberry &amp; Cream Flavoured Hard Boiled Candy - sugar free (80 GR)</v>
          </cell>
          <cell r="C411">
            <v>0.08</v>
          </cell>
          <cell r="D411">
            <v>21.739130434782609</v>
          </cell>
          <cell r="E411"/>
          <cell r="F411">
            <v>25</v>
          </cell>
        </row>
        <row r="412">
          <cell r="A412" t="str">
            <v>S1170003</v>
          </cell>
          <cell r="B412" t="str">
            <v>Toffee Flavoured Hard Boiled Candy - sugar free (900 GR) (300 pieces)</v>
          </cell>
          <cell r="C412">
            <v>0.9</v>
          </cell>
          <cell r="D412">
            <v>173.91304347826087</v>
          </cell>
          <cell r="E412"/>
          <cell r="F412">
            <v>200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/>
          <cell r="F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/>
          <cell r="F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/>
          <cell r="F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/>
          <cell r="F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/>
          <cell r="F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/>
          <cell r="F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/>
          <cell r="F419">
            <v>0</v>
          </cell>
        </row>
        <row r="420">
          <cell r="A420" t="str">
            <v>VPROD0011</v>
          </cell>
          <cell r="B420" t="str">
            <v>TOASTED BREAD WITH GARLIC AND PARSLEY (12 x 150 GR)</v>
          </cell>
          <cell r="C420">
            <v>1.8</v>
          </cell>
          <cell r="D420">
            <v>271.304347826087</v>
          </cell>
          <cell r="E420"/>
          <cell r="F420">
            <v>312</v>
          </cell>
        </row>
        <row r="421">
          <cell r="A421" t="str">
            <v>VPROD0033</v>
          </cell>
          <cell r="B421" t="str">
            <v>TOASTED BREAD WITH TOMATO AND OREGANO  (12 x 150 GR)</v>
          </cell>
          <cell r="C421">
            <v>1.8</v>
          </cell>
          <cell r="D421">
            <v>271.304347826087</v>
          </cell>
          <cell r="E421"/>
          <cell r="F421">
            <v>312</v>
          </cell>
        </row>
        <row r="422">
          <cell r="A422" t="str">
            <v>VPROD0075</v>
          </cell>
          <cell r="B422" t="str">
            <v>TOASTED BREAD WITH ONION  (12 x 150 GR)</v>
          </cell>
          <cell r="C422">
            <v>1.8</v>
          </cell>
          <cell r="D422">
            <v>271.304347826087</v>
          </cell>
          <cell r="E422"/>
          <cell r="F422">
            <v>312</v>
          </cell>
        </row>
        <row r="423">
          <cell r="A423" t="str">
            <v>VMERC0550</v>
          </cell>
          <cell r="B423" t="str">
            <v>THIN BREADSTICKS WITH EXTRA VIRGIN OLIVE OIL AND SALT (10 X 60 GR)</v>
          </cell>
          <cell r="C423">
            <v>0.72</v>
          </cell>
          <cell r="D423">
            <v>104.34782608695653</v>
          </cell>
          <cell r="E423"/>
          <cell r="F423">
            <v>120</v>
          </cell>
        </row>
        <row r="424">
          <cell r="A424" t="str">
            <v>VMERC0552</v>
          </cell>
          <cell r="B424" t="str">
            <v>THIN BREADSTICKS WITH SUNFLOWER SEEDS AND BLACK SESAME (10 X 60 GR)</v>
          </cell>
          <cell r="C424">
            <v>0.72</v>
          </cell>
          <cell r="D424">
            <v>104.34782608695653</v>
          </cell>
          <cell r="E424"/>
          <cell r="F424">
            <v>120</v>
          </cell>
        </row>
        <row r="425">
          <cell r="A425" t="str">
            <v>VMERC0545</v>
          </cell>
          <cell r="B425" t="str">
            <v>THIN BREADSTICKS WITH GARLIC AND PARSLEY (10 X 60 GR)</v>
          </cell>
          <cell r="C425">
            <v>0.72</v>
          </cell>
          <cell r="D425">
            <v>104.34782608695653</v>
          </cell>
          <cell r="E425"/>
          <cell r="F425">
            <v>120</v>
          </cell>
        </row>
        <row r="426">
          <cell r="A426" t="str">
            <v>VMERC0551</v>
          </cell>
          <cell r="B426" t="str">
            <v>THIN BREADSTICKS WITH GREEN OLIVES &amp; SUNFLOWER SEEDS (10 X 60 GR)</v>
          </cell>
          <cell r="C426">
            <v>0.72</v>
          </cell>
          <cell r="D426">
            <v>104.34782608695653</v>
          </cell>
          <cell r="E426"/>
          <cell r="F426">
            <v>120</v>
          </cell>
        </row>
        <row r="427">
          <cell r="A427" t="str">
            <v>VMERC0306</v>
          </cell>
          <cell r="B427" t="str">
            <v>SNACK BITES OF TOMATO  AND OREGANO (16 X 80 GR)</v>
          </cell>
          <cell r="C427">
            <v>1.28</v>
          </cell>
          <cell r="D427">
            <v>194.78260869565219</v>
          </cell>
          <cell r="E427"/>
          <cell r="F427">
            <v>224</v>
          </cell>
        </row>
        <row r="428">
          <cell r="A428" t="str">
            <v>VMERC0553</v>
          </cell>
          <cell r="B428" t="str">
            <v>SANCKS BITES JALAPEÑO&amp;LIMA (16 X 80 GR)</v>
          </cell>
          <cell r="C428">
            <v>1.28</v>
          </cell>
          <cell r="D428">
            <v>194.78260869565219</v>
          </cell>
          <cell r="E428"/>
          <cell r="F428">
            <v>224</v>
          </cell>
        </row>
        <row r="429">
          <cell r="A429" t="str">
            <v>VMERC0307</v>
          </cell>
          <cell r="B429" t="str">
            <v>SNACK BITES PIZZA (16 X 80 GR)</v>
          </cell>
          <cell r="C429">
            <v>1.28</v>
          </cell>
          <cell r="D429">
            <v>208.69565217391306</v>
          </cell>
          <cell r="E429"/>
          <cell r="F429">
            <v>240</v>
          </cell>
        </row>
        <row r="430">
          <cell r="A430" t="str">
            <v>VMERC0554</v>
          </cell>
          <cell r="B430" t="str">
            <v>SESAME CRACKERS (16 X 250 GR)</v>
          </cell>
          <cell r="C430">
            <v>4</v>
          </cell>
          <cell r="D430">
            <v>347.82608695652175</v>
          </cell>
          <cell r="E430"/>
          <cell r="F430">
            <v>400</v>
          </cell>
        </row>
        <row r="431">
          <cell r="A431" t="str">
            <v>VMERC0232</v>
          </cell>
          <cell r="B431" t="str">
            <v>PICOS CLASSICS (12 X 250 GR)</v>
          </cell>
          <cell r="C431">
            <v>3</v>
          </cell>
          <cell r="D431">
            <v>250.43478260869568</v>
          </cell>
          <cell r="E431"/>
          <cell r="F431">
            <v>288</v>
          </cell>
        </row>
        <row r="432">
          <cell r="A432" t="str">
            <v>VMERC0231</v>
          </cell>
          <cell r="B432" t="str">
            <v>PICOS WHOLEMEAL (12 X 250 GR)</v>
          </cell>
          <cell r="C432">
            <v>3</v>
          </cell>
          <cell r="D432">
            <v>250.43478260869568</v>
          </cell>
          <cell r="E432"/>
          <cell r="F432">
            <v>288</v>
          </cell>
        </row>
        <row r="433">
          <cell r="A433" t="str">
            <v>SVPROD0011</v>
          </cell>
          <cell r="B433" t="str">
            <v>TOASTED BREAD WITH GARLIC AND PARSLEY (150 GR)</v>
          </cell>
          <cell r="C433">
            <v>0.15</v>
          </cell>
          <cell r="D433">
            <v>22.608695652173914</v>
          </cell>
          <cell r="E433"/>
          <cell r="F433">
            <v>26</v>
          </cell>
        </row>
        <row r="434">
          <cell r="A434" t="str">
            <v>SVPROD0033</v>
          </cell>
          <cell r="B434" t="str">
            <v>TOASTED BREAD WITH TOMATO AND OREGANO  (150 GR)</v>
          </cell>
          <cell r="C434">
            <v>0.15</v>
          </cell>
          <cell r="D434">
            <v>22.608695652173914</v>
          </cell>
          <cell r="E434"/>
          <cell r="F434">
            <v>26</v>
          </cell>
        </row>
        <row r="435">
          <cell r="A435" t="str">
            <v>SVPROD0075</v>
          </cell>
          <cell r="B435" t="str">
            <v>TOASTED BREAD WITH ONION  (150 GR)</v>
          </cell>
          <cell r="C435">
            <v>0.15</v>
          </cell>
          <cell r="D435">
            <v>22.608695652173914</v>
          </cell>
          <cell r="E435"/>
          <cell r="F435">
            <v>26</v>
          </cell>
        </row>
        <row r="436">
          <cell r="A436" t="str">
            <v>SVMERC0550</v>
          </cell>
          <cell r="B436" t="str">
            <v>THIN BREADSTICKS WITH EXTRA VIRGIN OLIVE OIL AND SALT (60 GR)</v>
          </cell>
          <cell r="C436">
            <v>7.1999999999999995E-2</v>
          </cell>
          <cell r="D436">
            <v>10.434782608695652</v>
          </cell>
          <cell r="E436"/>
          <cell r="F436">
            <v>12</v>
          </cell>
        </row>
        <row r="437">
          <cell r="A437" t="str">
            <v>SVMERC0552</v>
          </cell>
          <cell r="B437" t="str">
            <v>THIN BREADSTICKS WITH SUNFLOWER SEEDS AND BLACK SESAME (60 GR)</v>
          </cell>
          <cell r="C437">
            <v>7.1999999999999995E-2</v>
          </cell>
          <cell r="D437">
            <v>10.434782608695652</v>
          </cell>
          <cell r="E437"/>
          <cell r="F437">
            <v>12</v>
          </cell>
        </row>
        <row r="438">
          <cell r="A438" t="str">
            <v>SVMERC0545</v>
          </cell>
          <cell r="B438" t="str">
            <v>THIN BREADSTICKS WITH GARLIC AND PARSLEY (60 GR)</v>
          </cell>
          <cell r="C438">
            <v>7.1999999999999995E-2</v>
          </cell>
          <cell r="D438">
            <v>10.434782608695652</v>
          </cell>
          <cell r="E438"/>
          <cell r="F438">
            <v>12</v>
          </cell>
        </row>
        <row r="439">
          <cell r="A439" t="str">
            <v>SVMERC0551</v>
          </cell>
          <cell r="B439" t="str">
            <v>THIN BREADSTICKS WITH GREEN OLIVES &amp; SUNFLOWER SEEDS (60 GR)</v>
          </cell>
          <cell r="C439">
            <v>7.1999999999999995E-2</v>
          </cell>
          <cell r="D439">
            <v>10.434782608695652</v>
          </cell>
          <cell r="E439"/>
          <cell r="F439">
            <v>12</v>
          </cell>
        </row>
        <row r="440">
          <cell r="A440" t="str">
            <v>SVMERC0306</v>
          </cell>
          <cell r="B440" t="str">
            <v>SNACK BITES OF TOMATO  AND OREGANO (80 GR)</v>
          </cell>
          <cell r="C440">
            <v>0.08</v>
          </cell>
          <cell r="D440">
            <v>12.173913043478262</v>
          </cell>
          <cell r="E440"/>
          <cell r="F440">
            <v>14</v>
          </cell>
        </row>
        <row r="441">
          <cell r="A441" t="str">
            <v>SVMERC0553</v>
          </cell>
          <cell r="B441" t="str">
            <v>SANCKS BITES JALAPEÑO&amp;LIMA (80 GR)</v>
          </cell>
          <cell r="C441">
            <v>0.08</v>
          </cell>
          <cell r="D441">
            <v>12.173913043478262</v>
          </cell>
          <cell r="E441"/>
          <cell r="F441">
            <v>14</v>
          </cell>
        </row>
        <row r="442">
          <cell r="A442" t="str">
            <v>SVMERC0307</v>
          </cell>
          <cell r="B442" t="str">
            <v>SNACK BITES PIZZA (80 GR)</v>
          </cell>
          <cell r="C442">
            <v>0.08</v>
          </cell>
          <cell r="D442">
            <v>13.043478260869566</v>
          </cell>
          <cell r="E442"/>
          <cell r="F442">
            <v>15</v>
          </cell>
        </row>
        <row r="443">
          <cell r="A443" t="str">
            <v>SVMERC0554</v>
          </cell>
          <cell r="B443" t="str">
            <v>SESAME CRACKERS (250 GR)</v>
          </cell>
          <cell r="C443">
            <v>0.25</v>
          </cell>
          <cell r="D443">
            <v>21.739130434782609</v>
          </cell>
          <cell r="E443"/>
          <cell r="F443">
            <v>25</v>
          </cell>
        </row>
        <row r="444">
          <cell r="A444" t="str">
            <v>SVMERC0232</v>
          </cell>
          <cell r="B444" t="str">
            <v>PICOS CLASSICS (250 GR)</v>
          </cell>
          <cell r="C444">
            <v>0.25</v>
          </cell>
          <cell r="D444">
            <v>20.869565217391305</v>
          </cell>
          <cell r="E444"/>
          <cell r="F444">
            <v>24</v>
          </cell>
        </row>
        <row r="445">
          <cell r="A445" t="str">
            <v>SVMERC0231</v>
          </cell>
          <cell r="B445" t="str">
            <v>PICOS WHOLEMEAL (250 GR)</v>
          </cell>
          <cell r="C445">
            <v>0.25</v>
          </cell>
          <cell r="D445">
            <v>20.869565217391305</v>
          </cell>
          <cell r="E445"/>
          <cell r="F445">
            <v>24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/>
          <cell r="F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/>
          <cell r="F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/>
          <cell r="F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/>
          <cell r="F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/>
          <cell r="F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/>
          <cell r="F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/>
          <cell r="F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/>
          <cell r="F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/>
          <cell r="F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/>
          <cell r="F455">
            <v>0</v>
          </cell>
        </row>
        <row r="456">
          <cell r="A456" t="str">
            <v>BROKEN001</v>
          </cell>
          <cell r="B456" t="str">
            <v>BROKEN SWEET BISCUITS TASTY TREATS 16 X 500GR (BAG)</v>
          </cell>
          <cell r="C456">
            <v>8</v>
          </cell>
          <cell r="D456">
            <v>153.04347826086959</v>
          </cell>
          <cell r="E456"/>
          <cell r="F456">
            <v>176</v>
          </cell>
        </row>
        <row r="457">
          <cell r="A457" t="str">
            <v>BROKEN002</v>
          </cell>
          <cell r="B457" t="str">
            <v xml:space="preserve">BROKENS SAVOURY  MIX  16X 500GR (BAG) </v>
          </cell>
          <cell r="C457">
            <v>8</v>
          </cell>
          <cell r="D457">
            <v>125.21739130434784</v>
          </cell>
          <cell r="E457"/>
          <cell r="F457">
            <v>144</v>
          </cell>
        </row>
        <row r="458">
          <cell r="A458" t="str">
            <v>BROKEN003</v>
          </cell>
          <cell r="B458" t="str">
            <v>BROKEN  SWEET BISCUITS  DVF MIX 20 X 500 GR (BAG)</v>
          </cell>
          <cell r="C458">
            <v>10</v>
          </cell>
          <cell r="D458">
            <v>269.56521739130437</v>
          </cell>
          <cell r="E458"/>
          <cell r="F458">
            <v>310</v>
          </cell>
        </row>
        <row r="459">
          <cell r="A459" t="str">
            <v>BROKEN004</v>
          </cell>
          <cell r="B459" t="str">
            <v>BROKEN TASTY TREATS WAFERS  20X 500GR</v>
          </cell>
          <cell r="C459">
            <v>10</v>
          </cell>
          <cell r="D459">
            <v>226.08695652173915</v>
          </cell>
          <cell r="E459"/>
          <cell r="F459">
            <v>260</v>
          </cell>
        </row>
        <row r="460">
          <cell r="A460" t="str">
            <v>BROKEN005</v>
          </cell>
          <cell r="B460" t="str">
            <v>BROKEN BITES OR CHEZZY BITES  20X 500 GR</v>
          </cell>
          <cell r="C460">
            <v>10</v>
          </cell>
          <cell r="D460">
            <v>269.56521739130437</v>
          </cell>
          <cell r="E460"/>
          <cell r="F460">
            <v>310</v>
          </cell>
        </row>
        <row r="461">
          <cell r="A461" t="str">
            <v>DAMAGE01</v>
          </cell>
          <cell r="B461" t="str">
            <v>DAMAGE BISCUITS MIX  6X 1KG (BAG)</v>
          </cell>
          <cell r="C461">
            <v>6</v>
          </cell>
          <cell r="D461">
            <v>120.00000000000001</v>
          </cell>
          <cell r="E461"/>
          <cell r="F461">
            <v>138</v>
          </cell>
        </row>
        <row r="462">
          <cell r="A462" t="str">
            <v>DAMAGE02</v>
          </cell>
          <cell r="B462" t="str">
            <v>DAMAGE TREAT'S CREAMS 10X80GR</v>
          </cell>
          <cell r="C462">
            <v>0.8</v>
          </cell>
          <cell r="D462">
            <v>23.478260869565219</v>
          </cell>
          <cell r="E462"/>
          <cell r="F462">
            <v>27</v>
          </cell>
        </row>
        <row r="463">
          <cell r="A463" t="str">
            <v xml:space="preserve">PROMO1 </v>
          </cell>
          <cell r="B463" t="str">
            <v xml:space="preserve">PROMOTIONAL ITEMS </v>
          </cell>
          <cell r="C463">
            <v>0</v>
          </cell>
          <cell r="D463">
            <v>0</v>
          </cell>
          <cell r="E463"/>
          <cell r="F463">
            <v>0</v>
          </cell>
        </row>
        <row r="464">
          <cell r="A464" t="str">
            <v>PROMO2</v>
          </cell>
          <cell r="B464" t="str">
            <v xml:space="preserve">PROMOTIONAL ITEMS </v>
          </cell>
          <cell r="C464">
            <v>0</v>
          </cell>
          <cell r="D464">
            <v>0</v>
          </cell>
          <cell r="E464"/>
          <cell r="F464">
            <v>0</v>
          </cell>
        </row>
        <row r="465">
          <cell r="A465" t="str">
            <v>SBROKEN001</v>
          </cell>
          <cell r="B465" t="str">
            <v>BROKEN SWEET BISCUITS TASTY TREATS 500GR (BAG)</v>
          </cell>
          <cell r="C465">
            <v>0.5</v>
          </cell>
          <cell r="D465">
            <v>9.5652173913043494</v>
          </cell>
          <cell r="E465"/>
          <cell r="F465">
            <v>11</v>
          </cell>
        </row>
        <row r="466">
          <cell r="A466" t="str">
            <v>SBROKEN002</v>
          </cell>
          <cell r="B466" t="str">
            <v xml:space="preserve">BROKENS SAVOURY  MIX  500GR (BAG) </v>
          </cell>
          <cell r="C466">
            <v>0.5</v>
          </cell>
          <cell r="D466">
            <v>7.8260869565217401</v>
          </cell>
          <cell r="E466"/>
          <cell r="F466">
            <v>9</v>
          </cell>
        </row>
        <row r="467">
          <cell r="A467" t="str">
            <v>SBROKEN003</v>
          </cell>
          <cell r="B467" t="str">
            <v>BROKEN  SWEET BISCUITS  DVF MIX 500 GR (BAG)</v>
          </cell>
          <cell r="C467">
            <v>0.5</v>
          </cell>
          <cell r="D467">
            <v>13.478260869565219</v>
          </cell>
          <cell r="E467"/>
          <cell r="F467">
            <v>15.5</v>
          </cell>
        </row>
        <row r="468">
          <cell r="A468" t="str">
            <v>SBROKEN004</v>
          </cell>
          <cell r="B468" t="str">
            <v>TASTY TREATS WAFERS BROKEN 500 GR (BAG)</v>
          </cell>
          <cell r="C468">
            <v>0.5</v>
          </cell>
          <cell r="D468">
            <v>11.304347826086957</v>
          </cell>
          <cell r="E468"/>
          <cell r="F468">
            <v>13</v>
          </cell>
        </row>
        <row r="469">
          <cell r="A469" t="str">
            <v>SBROKEN005</v>
          </cell>
          <cell r="B469" t="str">
            <v>BROKEN BITES OR CHEZZY BITES 500GR (BAG)</v>
          </cell>
          <cell r="C469">
            <v>0.5</v>
          </cell>
          <cell r="D469">
            <v>13.478260869565219</v>
          </cell>
          <cell r="E469"/>
          <cell r="F469">
            <v>15.5</v>
          </cell>
        </row>
        <row r="470">
          <cell r="A470" t="str">
            <v xml:space="preserve">SCLERANCE </v>
          </cell>
          <cell r="B470" t="str">
            <v xml:space="preserve">CLEARANCE ITEM </v>
          </cell>
          <cell r="C470">
            <v>0</v>
          </cell>
          <cell r="D470">
            <v>0</v>
          </cell>
          <cell r="E470"/>
          <cell r="F470">
            <v>0</v>
          </cell>
        </row>
        <row r="471">
          <cell r="A471" t="str">
            <v>SDAMAGE01</v>
          </cell>
          <cell r="B471" t="str">
            <v>DAMAGE BISCUITS 1KG (BAG)</v>
          </cell>
          <cell r="C471">
            <v>1</v>
          </cell>
          <cell r="D471">
            <v>20</v>
          </cell>
          <cell r="E471"/>
          <cell r="F471">
            <v>23</v>
          </cell>
        </row>
        <row r="472">
          <cell r="A472" t="str">
            <v xml:space="preserve">SPROMO1 </v>
          </cell>
          <cell r="B472" t="str">
            <v xml:space="preserve">PROMOTIONAL ITEMS </v>
          </cell>
          <cell r="C472">
            <v>0</v>
          </cell>
          <cell r="D472">
            <v>0</v>
          </cell>
          <cell r="E472"/>
          <cell r="F472">
            <v>0</v>
          </cell>
        </row>
        <row r="473">
          <cell r="A473" t="str">
            <v>SPROMO2</v>
          </cell>
          <cell r="B473" t="str">
            <v xml:space="preserve">PROMOTIONAL ITEMS </v>
          </cell>
          <cell r="C473">
            <v>0</v>
          </cell>
          <cell r="D473">
            <v>0</v>
          </cell>
          <cell r="E473"/>
          <cell r="F473">
            <v>0</v>
          </cell>
        </row>
        <row r="474">
          <cell r="A474" t="str">
            <v>STRIAL1</v>
          </cell>
          <cell r="B474" t="str">
            <v>TRIAL #1 …........</v>
          </cell>
          <cell r="C474">
            <v>0</v>
          </cell>
          <cell r="D474">
            <v>0</v>
          </cell>
          <cell r="E474"/>
          <cell r="F474">
            <v>0</v>
          </cell>
        </row>
        <row r="475">
          <cell r="A475" t="str">
            <v>STRIAL2</v>
          </cell>
          <cell r="B475" t="str">
            <v>TRIAL #2 …........</v>
          </cell>
          <cell r="C475">
            <v>0</v>
          </cell>
          <cell r="D475">
            <v>0</v>
          </cell>
          <cell r="E475"/>
          <cell r="F475">
            <v>0</v>
          </cell>
        </row>
        <row r="476">
          <cell r="A476" t="str">
            <v>STRIAL3</v>
          </cell>
          <cell r="B476" t="str">
            <v>TRIAL #3 …........</v>
          </cell>
          <cell r="C476">
            <v>0</v>
          </cell>
          <cell r="D476">
            <v>0</v>
          </cell>
          <cell r="E476"/>
          <cell r="F476">
            <v>0</v>
          </cell>
        </row>
        <row r="477">
          <cell r="A477" t="str">
            <v>STRIAL4</v>
          </cell>
          <cell r="B477" t="str">
            <v xml:space="preserve">TRIAL #4 .. DAMAGE CREAM CRACKER / SALTEE  1KG </v>
          </cell>
          <cell r="C477">
            <v>1</v>
          </cell>
          <cell r="D477">
            <v>24.347826086956523</v>
          </cell>
          <cell r="E477"/>
          <cell r="F477">
            <v>28</v>
          </cell>
        </row>
        <row r="478">
          <cell r="A478" t="str">
            <v>STRIAL5</v>
          </cell>
          <cell r="B478" t="str">
            <v>TRIAL #5 CHEESE THINS 1 KG BAG   (5X150 GR)</v>
          </cell>
          <cell r="C478">
            <v>1</v>
          </cell>
          <cell r="D478">
            <v>36.521739130434788</v>
          </cell>
          <cell r="E478"/>
          <cell r="F478">
            <v>42</v>
          </cell>
        </row>
        <row r="479">
          <cell r="A479" t="str">
            <v>STRIAL6</v>
          </cell>
          <cell r="B479" t="str">
            <v>MIXED DVF OVAL/FINGERS/DUNES CHOCOLATE COOKIES 500GR</v>
          </cell>
          <cell r="C479">
            <v>0.5</v>
          </cell>
          <cell r="D479">
            <v>26.086956521739133</v>
          </cell>
          <cell r="E479"/>
          <cell r="F479">
            <v>30</v>
          </cell>
        </row>
        <row r="480">
          <cell r="A480" t="str">
            <v>STRIAL7</v>
          </cell>
          <cell r="B480" t="str">
            <v>MINIPACK CHOC. WAFERS 250 GR</v>
          </cell>
          <cell r="C480">
            <v>0.25</v>
          </cell>
          <cell r="D480">
            <v>33.04347826086957</v>
          </cell>
          <cell r="E480"/>
          <cell r="F480">
            <v>38</v>
          </cell>
        </row>
        <row r="481">
          <cell r="A481" t="str">
            <v>TRIAL1</v>
          </cell>
          <cell r="B481" t="str">
            <v>TRIAL #1  PUFF'S  ALL FLAVOURS   BULK BAG  1X 2,5 KG</v>
          </cell>
          <cell r="C481">
            <v>2.5</v>
          </cell>
          <cell r="D481">
            <v>64.34782608695653</v>
          </cell>
          <cell r="E481"/>
          <cell r="F481">
            <v>74</v>
          </cell>
        </row>
        <row r="482">
          <cell r="A482" t="str">
            <v>TRIAL2</v>
          </cell>
          <cell r="B482" t="str">
            <v>TRIAL #2 PUFF'S ALL FLAVOUR   2KG BAILER  (40X50GR )</v>
          </cell>
          <cell r="C482">
            <v>2</v>
          </cell>
          <cell r="D482">
            <v>47.826086956521742</v>
          </cell>
          <cell r="E482"/>
          <cell r="F482">
            <v>55</v>
          </cell>
        </row>
        <row r="483">
          <cell r="A483" t="str">
            <v>TRIAL3</v>
          </cell>
          <cell r="B483" t="str">
            <v>TRIAL #3 PUFF'S ALL FLAVOURS 2KG  BAILER  ( 20X100GR)</v>
          </cell>
          <cell r="C483">
            <v>2</v>
          </cell>
          <cell r="D483">
            <v>47.826086956521742</v>
          </cell>
          <cell r="E483"/>
          <cell r="F483">
            <v>55</v>
          </cell>
        </row>
        <row r="484">
          <cell r="A484" t="str">
            <v>TRIAL4</v>
          </cell>
          <cell r="B484" t="str">
            <v>TRIAL #4  DAMAGE CREAM CRACKER / SALTEE 6 X1KG</v>
          </cell>
          <cell r="C484">
            <v>6</v>
          </cell>
          <cell r="D484">
            <v>182.60869565217394</v>
          </cell>
          <cell r="E484"/>
          <cell r="F484">
            <v>210</v>
          </cell>
        </row>
        <row r="485">
          <cell r="A485" t="str">
            <v>TRIAL5</v>
          </cell>
          <cell r="B485" t="str">
            <v>TRIAL #5 CHEESE THINS 10X1KG</v>
          </cell>
          <cell r="C485">
            <v>10</v>
          </cell>
          <cell r="D485">
            <v>495.6521739130435</v>
          </cell>
          <cell r="E485"/>
          <cell r="F485">
            <v>570</v>
          </cell>
        </row>
        <row r="486">
          <cell r="A486" t="str">
            <v>TRIAL6</v>
          </cell>
          <cell r="B486" t="str">
            <v>MIXED DVF OVAL/FINGERS/DUNES  20X500GR</v>
          </cell>
          <cell r="C486">
            <v>10</v>
          </cell>
          <cell r="D486">
            <v>521.73913043478262</v>
          </cell>
          <cell r="E486"/>
          <cell r="F486">
            <v>600</v>
          </cell>
        </row>
        <row r="487">
          <cell r="A487" t="str">
            <v>TRIAL7</v>
          </cell>
          <cell r="B487" t="str">
            <v>MINIPACK CHOC. WAFERS 21 X 250 GR</v>
          </cell>
          <cell r="C487">
            <v>5.25</v>
          </cell>
          <cell r="D487">
            <v>693.91304347826087</v>
          </cell>
          <cell r="E487"/>
          <cell r="F487">
            <v>798</v>
          </cell>
        </row>
        <row r="488">
          <cell r="A488" t="str">
            <v>RIN1238</v>
          </cell>
          <cell r="B488" t="str">
            <v>ROSKYS BUTTERMILK 350 GR</v>
          </cell>
          <cell r="C488">
            <v>0.35</v>
          </cell>
          <cell r="D488">
            <v>13.043478260869566</v>
          </cell>
          <cell r="E488"/>
          <cell r="F488">
            <v>15</v>
          </cell>
        </row>
        <row r="489">
          <cell r="A489" t="str">
            <v>RIN1239</v>
          </cell>
          <cell r="B489" t="str">
            <v>ROSKYS COCONUT 350 GR</v>
          </cell>
          <cell r="C489">
            <v>0.35</v>
          </cell>
          <cell r="D489">
            <v>13.043478260869566</v>
          </cell>
          <cell r="E489"/>
          <cell r="F489">
            <v>15</v>
          </cell>
        </row>
        <row r="490">
          <cell r="A490" t="str">
            <v>RIN1240</v>
          </cell>
          <cell r="B490" t="str">
            <v>ROSKYS GINGER 350 GR</v>
          </cell>
          <cell r="C490">
            <v>0.35</v>
          </cell>
          <cell r="D490">
            <v>13.043478260869566</v>
          </cell>
          <cell r="E490"/>
          <cell r="F490">
            <v>15</v>
          </cell>
        </row>
        <row r="491">
          <cell r="A491" t="str">
            <v>RIN1241</v>
          </cell>
          <cell r="B491" t="str">
            <v>ROSKYS CHOCOLATE 350 GR</v>
          </cell>
          <cell r="C491">
            <v>0.35</v>
          </cell>
          <cell r="D491">
            <v>13.043478260869566</v>
          </cell>
          <cell r="E491"/>
          <cell r="F491">
            <v>15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/>
          <cell r="F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/>
          <cell r="F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/>
          <cell r="F494">
            <v>0</v>
          </cell>
        </row>
        <row r="495">
          <cell r="A495">
            <v>20312</v>
          </cell>
          <cell r="B495" t="str">
            <v>BOCA POPPIES BUTTER 20 x 90 GR</v>
          </cell>
          <cell r="C495">
            <v>1.7999999999999998</v>
          </cell>
          <cell r="D495">
            <v>130.43478260869566</v>
          </cell>
          <cell r="E495"/>
          <cell r="F495">
            <v>150</v>
          </cell>
        </row>
        <row r="496">
          <cell r="A496">
            <v>20336</v>
          </cell>
          <cell r="B496" t="str">
            <v>BOCA POPPIES CREAM CHEESE AND CHIVES 20 x 90 GR</v>
          </cell>
          <cell r="C496">
            <v>1.7999999999999998</v>
          </cell>
          <cell r="D496">
            <v>130.43478260869566</v>
          </cell>
          <cell r="E496"/>
          <cell r="F496">
            <v>150</v>
          </cell>
        </row>
        <row r="497">
          <cell r="A497">
            <v>20350</v>
          </cell>
          <cell r="B497" t="str">
            <v>BOCA POPPIES CORN 20 x 90 GR</v>
          </cell>
          <cell r="C497">
            <v>1.7999999999999998</v>
          </cell>
          <cell r="D497">
            <v>130.43478260869566</v>
          </cell>
          <cell r="E497"/>
          <cell r="F497">
            <v>150</v>
          </cell>
        </row>
        <row r="498">
          <cell r="A498">
            <v>20374</v>
          </cell>
          <cell r="B498" t="str">
            <v>BOCA RILLO SAVOURY CORN 20 x 100 GR</v>
          </cell>
          <cell r="C498">
            <v>2</v>
          </cell>
          <cell r="D498">
            <v>130.43478260869566</v>
          </cell>
          <cell r="E498"/>
          <cell r="F498">
            <v>150</v>
          </cell>
        </row>
        <row r="499">
          <cell r="A499">
            <v>20398</v>
          </cell>
          <cell r="B499" t="str">
            <v>BOCA RILLO WHITE CHEDDAR 20 x 100 GR</v>
          </cell>
          <cell r="C499">
            <v>2</v>
          </cell>
          <cell r="D499">
            <v>130.43478260869566</v>
          </cell>
          <cell r="E499"/>
          <cell r="F499">
            <v>150</v>
          </cell>
        </row>
        <row r="500">
          <cell r="A500">
            <v>20411</v>
          </cell>
          <cell r="B500" t="str">
            <v>BOCA RILLO TOMATOE AND OREGANO 20 x 100 GR</v>
          </cell>
          <cell r="C500">
            <v>2</v>
          </cell>
          <cell r="D500">
            <v>130.43478260869566</v>
          </cell>
          <cell r="E500"/>
          <cell r="F500">
            <v>150</v>
          </cell>
        </row>
        <row r="501">
          <cell r="A501">
            <v>20428</v>
          </cell>
          <cell r="B501" t="str">
            <v>BOCA FLIPO SWEET CHILLI 20 x 100 GR</v>
          </cell>
          <cell r="C501">
            <v>2</v>
          </cell>
          <cell r="D501">
            <v>130.43478260869566</v>
          </cell>
          <cell r="E501"/>
          <cell r="F501">
            <v>150</v>
          </cell>
        </row>
        <row r="502">
          <cell r="A502">
            <v>20435</v>
          </cell>
          <cell r="B502" t="str">
            <v>BOCA FLIPO CHEDDAR CHEESE 20 x 100 GR</v>
          </cell>
          <cell r="C502">
            <v>2</v>
          </cell>
          <cell r="D502">
            <v>130.43478260869566</v>
          </cell>
          <cell r="E502"/>
          <cell r="F502">
            <v>150</v>
          </cell>
        </row>
        <row r="503">
          <cell r="A503">
            <v>20442</v>
          </cell>
          <cell r="B503" t="str">
            <v>BOCA FLIPO SAVOURY CORN 20 x 100 GR</v>
          </cell>
          <cell r="C503">
            <v>2</v>
          </cell>
          <cell r="D503">
            <v>130.43478260869566</v>
          </cell>
          <cell r="E503"/>
          <cell r="F503">
            <v>150</v>
          </cell>
        </row>
        <row r="504">
          <cell r="A504" t="str">
            <v>S20312</v>
          </cell>
          <cell r="B504" t="str">
            <v>BOCA POPPIES BUTTER 90 GR</v>
          </cell>
          <cell r="C504">
            <v>0.09</v>
          </cell>
          <cell r="D504">
            <v>6.5217391304347831</v>
          </cell>
          <cell r="E504"/>
          <cell r="F504">
            <v>7.5</v>
          </cell>
        </row>
        <row r="505">
          <cell r="A505" t="str">
            <v>S20336</v>
          </cell>
          <cell r="B505" t="str">
            <v>BOCA POPPIES CREAM CHEESE AND CHIVES 90 GR</v>
          </cell>
          <cell r="C505">
            <v>0.09</v>
          </cell>
          <cell r="D505">
            <v>6.5217391304347831</v>
          </cell>
          <cell r="E505"/>
          <cell r="F505">
            <v>7.5</v>
          </cell>
        </row>
        <row r="506">
          <cell r="A506" t="str">
            <v>S20350</v>
          </cell>
          <cell r="B506" t="str">
            <v>BOCA POPPIES CORN 90 GR</v>
          </cell>
          <cell r="C506">
            <v>0.09</v>
          </cell>
          <cell r="D506">
            <v>6.5217391304347831</v>
          </cell>
          <cell r="E506"/>
          <cell r="F506">
            <v>7.5</v>
          </cell>
        </row>
        <row r="507">
          <cell r="A507" t="str">
            <v>S20374</v>
          </cell>
          <cell r="B507" t="str">
            <v>BOCA RILLO SAVOURY CORN 100 GR</v>
          </cell>
          <cell r="C507">
            <v>0.1</v>
          </cell>
          <cell r="D507">
            <v>6.5217391304347831</v>
          </cell>
          <cell r="E507"/>
          <cell r="F507">
            <v>7.5</v>
          </cell>
        </row>
        <row r="508">
          <cell r="A508" t="str">
            <v>S20398</v>
          </cell>
          <cell r="B508" t="str">
            <v>BOCA RILLO WHITE CHEDDAR 100 GR</v>
          </cell>
          <cell r="C508">
            <v>0.1</v>
          </cell>
          <cell r="D508">
            <v>6.5217391304347831</v>
          </cell>
          <cell r="E508"/>
          <cell r="F508">
            <v>7.5</v>
          </cell>
        </row>
        <row r="509">
          <cell r="A509" t="str">
            <v>S20411</v>
          </cell>
          <cell r="B509" t="str">
            <v>BOCA RILLO TOMATOE AND OREGANO 100 GR</v>
          </cell>
          <cell r="C509">
            <v>0.1</v>
          </cell>
          <cell r="D509">
            <v>6.5217391304347831</v>
          </cell>
          <cell r="E509"/>
          <cell r="F509">
            <v>7.5</v>
          </cell>
        </row>
        <row r="510">
          <cell r="A510" t="str">
            <v>S20428</v>
          </cell>
          <cell r="B510" t="str">
            <v>BOCA FLIPO SWEET CHILLI 100 GR</v>
          </cell>
          <cell r="C510">
            <v>0.1</v>
          </cell>
          <cell r="D510">
            <v>6.5217391304347831</v>
          </cell>
          <cell r="E510"/>
          <cell r="F510">
            <v>7.5</v>
          </cell>
        </row>
        <row r="511">
          <cell r="A511" t="str">
            <v>S20435</v>
          </cell>
          <cell r="B511" t="str">
            <v>BOCA FLIPO CHEDDAR CHEESE 100 GR</v>
          </cell>
          <cell r="C511">
            <v>0.1</v>
          </cell>
          <cell r="D511">
            <v>6.5217391304347831</v>
          </cell>
          <cell r="E511"/>
          <cell r="F511">
            <v>7.5</v>
          </cell>
        </row>
        <row r="512">
          <cell r="A512" t="str">
            <v>S20442</v>
          </cell>
          <cell r="B512" t="str">
            <v>BOCA FLIPO SAVOURY CORN 100 GR</v>
          </cell>
          <cell r="C512">
            <v>0.1</v>
          </cell>
          <cell r="D512">
            <v>6.5217391304347831</v>
          </cell>
          <cell r="E512"/>
          <cell r="F512">
            <v>7.5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/>
          <cell r="F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/>
          <cell r="F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/>
          <cell r="F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/>
          <cell r="F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/>
          <cell r="F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/>
          <cell r="F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/>
          <cell r="F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/>
          <cell r="F520">
            <v>0</v>
          </cell>
        </row>
        <row r="521">
          <cell r="A521" t="str">
            <v>VPROD0213</v>
          </cell>
          <cell r="B521" t="str">
            <v>TOASTED BREAD WITH ROSEMARY (12 x 150 GR)</v>
          </cell>
          <cell r="C521">
            <v>1.8</v>
          </cell>
          <cell r="D521">
            <v>271.304347826087</v>
          </cell>
          <cell r="E521"/>
          <cell r="F521">
            <v>312</v>
          </cell>
        </row>
        <row r="522">
          <cell r="A522" t="str">
            <v>VPROD0284</v>
          </cell>
          <cell r="B522" t="str">
            <v>TOASTED BREAD TRUFFLE (12 x 150 GR)</v>
          </cell>
          <cell r="C522">
            <v>1.8</v>
          </cell>
          <cell r="D522">
            <v>271.304347826087</v>
          </cell>
          <cell r="E522"/>
          <cell r="F522">
            <v>312</v>
          </cell>
        </row>
        <row r="523">
          <cell r="A523" t="str">
            <v>VPROD0211</v>
          </cell>
          <cell r="B523" t="str">
            <v>TOASTED BREAD SERRANO HAM (12 x 150 GR)</v>
          </cell>
          <cell r="C523">
            <v>1.8</v>
          </cell>
          <cell r="D523">
            <v>271.304347826087</v>
          </cell>
          <cell r="E523"/>
          <cell r="F523">
            <v>312</v>
          </cell>
        </row>
        <row r="524">
          <cell r="A524" t="str">
            <v>VMERC0138</v>
          </cell>
          <cell r="B524" t="str">
            <v>BREADSTICKS CHOCOLATE (10 X 90 GR)</v>
          </cell>
          <cell r="C524">
            <v>0.89999999999999991</v>
          </cell>
          <cell r="D524">
            <v>130.43478260869566</v>
          </cell>
          <cell r="E524"/>
          <cell r="F524">
            <v>150</v>
          </cell>
        </row>
        <row r="525">
          <cell r="A525" t="str">
            <v>VMERC0263</v>
          </cell>
          <cell r="B525" t="str">
            <v>BREADSTICKS SPELT &amp; SEEDS (10 X 75 GR)</v>
          </cell>
          <cell r="C525">
            <v>0.75</v>
          </cell>
          <cell r="D525">
            <v>121.73913043478262</v>
          </cell>
          <cell r="E525"/>
          <cell r="F525">
            <v>140</v>
          </cell>
        </row>
        <row r="526">
          <cell r="A526" t="str">
            <v>VMERC0564</v>
          </cell>
          <cell r="B526" t="str">
            <v>SWEDISH BREAD CLASSIC 14 X 250 GR</v>
          </cell>
          <cell r="C526">
            <v>3.5</v>
          </cell>
          <cell r="D526">
            <v>365.21739130434787</v>
          </cell>
          <cell r="E526"/>
          <cell r="F526">
            <v>420</v>
          </cell>
        </row>
        <row r="527">
          <cell r="A527" t="str">
            <v>VMERC0566</v>
          </cell>
          <cell r="B527" t="str">
            <v>SWEDISH BREAD MULTIGRAIN 14 X 250 GR</v>
          </cell>
          <cell r="C527">
            <v>3.5</v>
          </cell>
          <cell r="D527">
            <v>365.21739130434787</v>
          </cell>
          <cell r="E527"/>
          <cell r="F527">
            <v>420</v>
          </cell>
        </row>
        <row r="528">
          <cell r="A528" t="str">
            <v>SVPROD0213</v>
          </cell>
          <cell r="B528" t="str">
            <v>TOASTED BREAD WITH ROSEMARY (150 GR)</v>
          </cell>
          <cell r="C528">
            <v>0.15</v>
          </cell>
          <cell r="D528">
            <v>22.608695652173914</v>
          </cell>
          <cell r="E528"/>
          <cell r="F528">
            <v>26</v>
          </cell>
        </row>
        <row r="529">
          <cell r="A529" t="str">
            <v>SVPROD0284</v>
          </cell>
          <cell r="B529" t="str">
            <v>TOASTED BREAD TRUFFLE (150 GR)</v>
          </cell>
          <cell r="C529">
            <v>0.15</v>
          </cell>
          <cell r="D529">
            <v>22.608695652173914</v>
          </cell>
          <cell r="E529"/>
          <cell r="F529">
            <v>26</v>
          </cell>
        </row>
        <row r="530">
          <cell r="A530" t="str">
            <v>SVPROD0211</v>
          </cell>
          <cell r="B530" t="str">
            <v>TOASTED BREAD SERRANO HAM (150 GR)</v>
          </cell>
          <cell r="C530">
            <v>0.15</v>
          </cell>
          <cell r="D530">
            <v>22.608695652173914</v>
          </cell>
          <cell r="E530"/>
          <cell r="F530">
            <v>26</v>
          </cell>
        </row>
        <row r="531">
          <cell r="A531" t="str">
            <v>SVMERC0138</v>
          </cell>
          <cell r="B531" t="str">
            <v>BREADSTICKS CHOCOLATE (90 GR)</v>
          </cell>
          <cell r="C531">
            <v>0.09</v>
          </cell>
          <cell r="D531">
            <v>13.043478260869566</v>
          </cell>
          <cell r="E531"/>
          <cell r="F531">
            <v>15</v>
          </cell>
        </row>
        <row r="532">
          <cell r="A532" t="str">
            <v>SVMERC0263</v>
          </cell>
          <cell r="B532" t="str">
            <v>BREADSTICKS SPELT &amp; SEEDS (75 GR)</v>
          </cell>
          <cell r="C532">
            <v>7.4999999999999997E-2</v>
          </cell>
          <cell r="D532">
            <v>12.173913043478262</v>
          </cell>
          <cell r="E532"/>
          <cell r="F532">
            <v>14</v>
          </cell>
        </row>
        <row r="533">
          <cell r="A533" t="str">
            <v>SVMERC0564</v>
          </cell>
          <cell r="B533" t="str">
            <v>SWEDISH BREAD CLASSIC 250 GR</v>
          </cell>
          <cell r="C533">
            <v>0.25</v>
          </cell>
          <cell r="D533">
            <v>26.086956521739133</v>
          </cell>
          <cell r="E533"/>
          <cell r="F533">
            <v>30</v>
          </cell>
        </row>
        <row r="534">
          <cell r="A534" t="str">
            <v>SVMERC0566</v>
          </cell>
          <cell r="B534" t="str">
            <v>SWEDISH BREAD MULTIGRAIN 250 GR</v>
          </cell>
          <cell r="C534">
            <v>0.25</v>
          </cell>
          <cell r="D534">
            <v>26.086956521739133</v>
          </cell>
          <cell r="E534"/>
          <cell r="F534">
            <v>30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/>
          <cell r="F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/>
          <cell r="F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/>
          <cell r="F537">
            <v>0</v>
          </cell>
        </row>
        <row r="538">
          <cell r="A538">
            <v>16459</v>
          </cell>
          <cell r="B538" t="str">
            <v xml:space="preserve">TT ROSKYS CHOCOLATE 16 x 350 GR </v>
          </cell>
          <cell r="C538">
            <v>5.6</v>
          </cell>
          <cell r="D538">
            <v>208.69565217391306</v>
          </cell>
          <cell r="E538"/>
          <cell r="F538">
            <v>240</v>
          </cell>
        </row>
        <row r="539">
          <cell r="A539">
            <v>16466</v>
          </cell>
          <cell r="B539" t="str">
            <v xml:space="preserve">TT ROSKYS COCONUT 16 x 350 GR </v>
          </cell>
          <cell r="C539">
            <v>5.6</v>
          </cell>
          <cell r="D539">
            <v>208.69565217391306</v>
          </cell>
          <cell r="E539"/>
          <cell r="F539">
            <v>240</v>
          </cell>
        </row>
        <row r="540">
          <cell r="A540">
            <v>16473</v>
          </cell>
          <cell r="B540" t="str">
            <v xml:space="preserve">TT ROSKYS GINGER 16 x 350 GR </v>
          </cell>
          <cell r="C540">
            <v>5.6</v>
          </cell>
          <cell r="D540">
            <v>208.69565217391306</v>
          </cell>
          <cell r="E540"/>
          <cell r="F540">
            <v>240</v>
          </cell>
        </row>
        <row r="541">
          <cell r="A541">
            <v>16480</v>
          </cell>
          <cell r="B541" t="str">
            <v xml:space="preserve">TT ROSKYS BUTTER MILK 16 x 350 GR </v>
          </cell>
          <cell r="C541">
            <v>5.6</v>
          </cell>
          <cell r="D541">
            <v>208.69565217391306</v>
          </cell>
          <cell r="E541"/>
          <cell r="F541">
            <v>240</v>
          </cell>
        </row>
        <row r="542">
          <cell r="A542" t="str">
            <v>S16459</v>
          </cell>
          <cell r="B542" t="str">
            <v xml:space="preserve">TT ROSKYS CHOCOLATE 350 GR </v>
          </cell>
          <cell r="C542">
            <v>0.35</v>
          </cell>
          <cell r="D542">
            <v>13.043478260869566</v>
          </cell>
          <cell r="E542"/>
          <cell r="F542">
            <v>15</v>
          </cell>
        </row>
        <row r="543">
          <cell r="A543" t="str">
            <v>S16466</v>
          </cell>
          <cell r="B543" t="str">
            <v xml:space="preserve">TT ROSKYS COCONUT 350 GR </v>
          </cell>
          <cell r="C543">
            <v>0.35</v>
          </cell>
          <cell r="D543">
            <v>13.043478260869566</v>
          </cell>
          <cell r="E543"/>
          <cell r="F543">
            <v>15</v>
          </cell>
        </row>
        <row r="544">
          <cell r="A544" t="str">
            <v>S16473</v>
          </cell>
          <cell r="B544" t="str">
            <v xml:space="preserve">TT ROSKYS GINGER 350 GR </v>
          </cell>
          <cell r="C544">
            <v>0.35</v>
          </cell>
          <cell r="D544">
            <v>13.043478260869566</v>
          </cell>
          <cell r="E544"/>
          <cell r="F544">
            <v>15</v>
          </cell>
        </row>
        <row r="545">
          <cell r="A545" t="str">
            <v>S16480</v>
          </cell>
          <cell r="B545" t="str">
            <v xml:space="preserve">TT ROSKYS BUTTER MILK 350 GR </v>
          </cell>
          <cell r="C545">
            <v>0.35</v>
          </cell>
          <cell r="D545">
            <v>13.043478260869566</v>
          </cell>
          <cell r="E545"/>
          <cell r="F545">
            <v>15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/>
          <cell r="F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/>
          <cell r="F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/>
          <cell r="F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/>
          <cell r="F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/>
          <cell r="F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/>
          <cell r="F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/>
          <cell r="F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/>
          <cell r="F553">
            <v>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>
        <row r="170">
          <cell r="A170">
            <v>61041</v>
          </cell>
          <cell r="B170" t="str">
            <v xml:space="preserve">GOURMAND BISCUITS 0% AZUCAR 12 x 175GR  </v>
          </cell>
        </row>
        <row r="171">
          <cell r="A171" t="str">
            <v>S61041</v>
          </cell>
          <cell r="B171" t="str">
            <v xml:space="preserve">GOURMAND BISCUITS 0% AZUCAR 175GR </v>
          </cell>
          <cell r="C171">
            <v>0.17500000000000002</v>
          </cell>
        </row>
        <row r="172">
          <cell r="A172">
            <v>50046</v>
          </cell>
          <cell r="B172" t="str">
            <v>HOME MADE STYLE 0% 7 X 150GR</v>
          </cell>
          <cell r="C172">
            <v>1.05</v>
          </cell>
        </row>
        <row r="173">
          <cell r="A173" t="str">
            <v>S50046</v>
          </cell>
          <cell r="B173" t="str">
            <v>HOME MADE STYLE 0% 150GR</v>
          </cell>
          <cell r="C173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82"/>
  <sheetViews>
    <sheetView tabSelected="1" topLeftCell="A155" workbookViewId="0">
      <selection activeCell="I163" sqref="I163"/>
    </sheetView>
  </sheetViews>
  <sheetFormatPr defaultRowHeight="15" x14ac:dyDescent="0.25"/>
  <cols>
    <col min="1" max="1" width="21.42578125" customWidth="1"/>
    <col min="2" max="2" width="62" bestFit="1" customWidth="1"/>
    <col min="3" max="3" width="7.5703125" bestFit="1" customWidth="1"/>
    <col min="4" max="7" width="14.5703125" customWidth="1"/>
  </cols>
  <sheetData>
    <row r="2" spans="1:7" x14ac:dyDescent="0.25">
      <c r="B2" s="84"/>
    </row>
    <row r="5" spans="1:7" ht="15.75" thickBot="1" x14ac:dyDescent="0.3"/>
    <row r="6" spans="1:7" ht="16.5" thickBot="1" x14ac:dyDescent="0.3">
      <c r="A6" s="3"/>
      <c r="B6" s="3"/>
      <c r="C6" s="4"/>
      <c r="D6" s="86" t="s">
        <v>0</v>
      </c>
      <c r="E6" s="87"/>
      <c r="F6" s="86" t="s">
        <v>1</v>
      </c>
      <c r="G6" s="87"/>
    </row>
    <row r="7" spans="1:7" ht="15.75" thickBot="1" x14ac:dyDescent="0.3">
      <c r="A7" s="1"/>
      <c r="B7" s="1"/>
      <c r="C7" s="2"/>
      <c r="D7" s="88" t="s">
        <v>2</v>
      </c>
      <c r="E7" s="89"/>
      <c r="F7" s="88" t="s">
        <v>3</v>
      </c>
      <c r="G7" s="89"/>
    </row>
    <row r="8" spans="1:7" ht="56.25" customHeight="1" thickBot="1" x14ac:dyDescent="0.3">
      <c r="A8" s="61"/>
      <c r="B8" s="62" t="s">
        <v>4</v>
      </c>
      <c r="C8" s="5" t="s">
        <v>5</v>
      </c>
      <c r="D8" s="62" t="s">
        <v>6</v>
      </c>
      <c r="E8" s="62" t="s">
        <v>7</v>
      </c>
      <c r="F8" s="62" t="s">
        <v>6</v>
      </c>
      <c r="G8" s="62" t="s">
        <v>7</v>
      </c>
    </row>
    <row r="9" spans="1:7" ht="15.75" thickBot="1" x14ac:dyDescent="0.3">
      <c r="A9" s="63" t="s">
        <v>8</v>
      </c>
      <c r="B9" s="7" t="s">
        <v>9</v>
      </c>
      <c r="C9" s="8"/>
      <c r="D9" s="64"/>
      <c r="E9" s="9"/>
      <c r="F9" s="64"/>
      <c r="G9" s="9"/>
    </row>
    <row r="10" spans="1:7" x14ac:dyDescent="0.25">
      <c r="A10" s="65">
        <v>45438</v>
      </c>
      <c r="B10" s="10" t="s">
        <v>10</v>
      </c>
      <c r="C10" s="11">
        <v>3.5999999999999961</v>
      </c>
      <c r="D10" s="12">
        <f>VLOOKUP(A10,[1]data!$A$8:$F$560,4,FALSE)</f>
        <v>134.78260869565219</v>
      </c>
      <c r="E10" s="13">
        <f>VLOOKUP(A10,[1]data!$A$8:$F$560,6,FALSE)</f>
        <v>155</v>
      </c>
      <c r="F10" s="12">
        <f>D10*1.05</f>
        <v>141.52173913043481</v>
      </c>
      <c r="G10" s="13">
        <f>F10*1.15</f>
        <v>162.75000000000003</v>
      </c>
    </row>
    <row r="11" spans="1:7" x14ac:dyDescent="0.25">
      <c r="A11" s="66">
        <v>45469</v>
      </c>
      <c r="B11" s="14" t="s">
        <v>11</v>
      </c>
      <c r="C11" s="15">
        <v>3.6</v>
      </c>
      <c r="D11" s="16">
        <f>VLOOKUP(A11,[1]data!$A$8:$F$560,4,FALSE)</f>
        <v>134.78260869565219</v>
      </c>
      <c r="E11" s="17">
        <f>VLOOKUP(A11,[1]data!$A$8:$F$560,6,FALSE)</f>
        <v>155</v>
      </c>
      <c r="F11" s="16">
        <f t="shared" ref="F11:F43" si="0">D11*1.05</f>
        <v>141.52173913043481</v>
      </c>
      <c r="G11" s="17">
        <f t="shared" ref="G11:G43" si="1">F11*1.15</f>
        <v>162.75000000000003</v>
      </c>
    </row>
    <row r="12" spans="1:7" x14ac:dyDescent="0.25">
      <c r="A12" s="66">
        <v>45476</v>
      </c>
      <c r="B12" s="14" t="s">
        <v>12</v>
      </c>
      <c r="C12" s="15">
        <v>3.5999999999999952</v>
      </c>
      <c r="D12" s="16">
        <f>VLOOKUP(A12,[1]data!$A$8:$F$560,4,FALSE)</f>
        <v>134.78260869565219</v>
      </c>
      <c r="E12" s="17">
        <f>VLOOKUP(A12,[1]data!$A$8:$F$560,6,FALSE)</f>
        <v>155</v>
      </c>
      <c r="F12" s="16">
        <f t="shared" si="0"/>
        <v>141.52173913043481</v>
      </c>
      <c r="G12" s="17">
        <f t="shared" si="1"/>
        <v>162.75000000000003</v>
      </c>
    </row>
    <row r="13" spans="1:7" x14ac:dyDescent="0.25">
      <c r="A13" s="66">
        <v>45445</v>
      </c>
      <c r="B13" s="14" t="s">
        <v>13</v>
      </c>
      <c r="C13" s="15">
        <v>3.6</v>
      </c>
      <c r="D13" s="16">
        <f>VLOOKUP(A13,[1]data!$A$8:$F$560,4,FALSE)</f>
        <v>134.78260869565219</v>
      </c>
      <c r="E13" s="17">
        <f>VLOOKUP(A13,[1]data!$A$8:$F$560,6,FALSE)</f>
        <v>155</v>
      </c>
      <c r="F13" s="16">
        <f t="shared" si="0"/>
        <v>141.52173913043481</v>
      </c>
      <c r="G13" s="17">
        <f t="shared" si="1"/>
        <v>162.75000000000003</v>
      </c>
    </row>
    <row r="14" spans="1:7" x14ac:dyDescent="0.25">
      <c r="A14" s="66">
        <v>45452</v>
      </c>
      <c r="B14" s="14" t="s">
        <v>14</v>
      </c>
      <c r="C14" s="15">
        <v>3.6</v>
      </c>
      <c r="D14" s="16">
        <f>VLOOKUP(A14,[1]data!$A$8:$F$560,4,FALSE)</f>
        <v>134.78260869565219</v>
      </c>
      <c r="E14" s="17">
        <f>VLOOKUP(A14,[1]data!$A$8:$F$560,6,FALSE)</f>
        <v>155</v>
      </c>
      <c r="F14" s="16">
        <f t="shared" si="0"/>
        <v>141.52173913043481</v>
      </c>
      <c r="G14" s="17">
        <f t="shared" si="1"/>
        <v>162.75000000000003</v>
      </c>
    </row>
    <row r="15" spans="1:7" ht="15.75" thickBot="1" x14ac:dyDescent="0.3">
      <c r="A15" s="67">
        <v>45421</v>
      </c>
      <c r="B15" s="18" t="s">
        <v>15</v>
      </c>
      <c r="C15" s="19">
        <v>3.5999999999999996</v>
      </c>
      <c r="D15" s="20">
        <f>VLOOKUP(A15,[1]data!$A$8:$F$560,4,FALSE)</f>
        <v>134.78260869565219</v>
      </c>
      <c r="E15" s="21">
        <f>VLOOKUP(A15,[1]data!$A$8:$F$560,6,FALSE)</f>
        <v>155</v>
      </c>
      <c r="F15" s="20">
        <f t="shared" si="0"/>
        <v>141.52173913043481</v>
      </c>
      <c r="G15" s="21">
        <f t="shared" si="1"/>
        <v>162.75000000000003</v>
      </c>
    </row>
    <row r="16" spans="1:7" x14ac:dyDescent="0.25">
      <c r="A16" s="65">
        <v>12438</v>
      </c>
      <c r="B16" s="10" t="s">
        <v>28</v>
      </c>
      <c r="C16" s="11">
        <v>3.8400000000000003</v>
      </c>
      <c r="D16" s="12">
        <f>VLOOKUP(A16,[1]data!$A$8:$F$560,4,FALSE)</f>
        <v>144.34782608695653</v>
      </c>
      <c r="E16" s="13">
        <f>VLOOKUP(A16,[1]data!$A$8:$F$560,6,FALSE)</f>
        <v>166</v>
      </c>
      <c r="F16" s="12">
        <f t="shared" si="0"/>
        <v>151.56521739130437</v>
      </c>
      <c r="G16" s="13">
        <f t="shared" si="1"/>
        <v>174.3</v>
      </c>
    </row>
    <row r="17" spans="1:7" x14ac:dyDescent="0.25">
      <c r="A17" s="66">
        <v>12469</v>
      </c>
      <c r="B17" s="14" t="s">
        <v>29</v>
      </c>
      <c r="C17" s="15">
        <v>3.84</v>
      </c>
      <c r="D17" s="16">
        <f>VLOOKUP(A17,[1]data!$A$8:$F$560,4,FALSE)</f>
        <v>144.34782608695653</v>
      </c>
      <c r="E17" s="17">
        <f>VLOOKUP(A17,[1]data!$A$8:$F$560,6,FALSE)</f>
        <v>166</v>
      </c>
      <c r="F17" s="16">
        <f t="shared" si="0"/>
        <v>151.56521739130437</v>
      </c>
      <c r="G17" s="17">
        <f t="shared" si="1"/>
        <v>174.3</v>
      </c>
    </row>
    <row r="18" spans="1:7" x14ac:dyDescent="0.25">
      <c r="A18" s="66">
        <v>12476</v>
      </c>
      <c r="B18" s="14" t="s">
        <v>30</v>
      </c>
      <c r="C18" s="15">
        <v>3.84</v>
      </c>
      <c r="D18" s="16">
        <f>VLOOKUP(A18,[1]data!$A$8:$F$560,4,FALSE)</f>
        <v>144.34782608695653</v>
      </c>
      <c r="E18" s="17">
        <f>VLOOKUP(A18,[1]data!$A$8:$F$560,6,FALSE)</f>
        <v>166</v>
      </c>
      <c r="F18" s="16">
        <f t="shared" si="0"/>
        <v>151.56521739130437</v>
      </c>
      <c r="G18" s="17">
        <f t="shared" si="1"/>
        <v>174.3</v>
      </c>
    </row>
    <row r="19" spans="1:7" x14ac:dyDescent="0.25">
      <c r="A19" s="66">
        <v>12445</v>
      </c>
      <c r="B19" s="14" t="s">
        <v>31</v>
      </c>
      <c r="C19" s="15">
        <v>3.84</v>
      </c>
      <c r="D19" s="16">
        <f>VLOOKUP(A19,[1]data!$A$8:$F$560,4,FALSE)</f>
        <v>144.34782608695653</v>
      </c>
      <c r="E19" s="17">
        <f>VLOOKUP(A19,[1]data!$A$8:$F$560,6,FALSE)</f>
        <v>166</v>
      </c>
      <c r="F19" s="16">
        <f t="shared" si="0"/>
        <v>151.56521739130437</v>
      </c>
      <c r="G19" s="17">
        <f t="shared" si="1"/>
        <v>174.3</v>
      </c>
    </row>
    <row r="20" spans="1:7" x14ac:dyDescent="0.25">
      <c r="A20" s="66">
        <v>12452</v>
      </c>
      <c r="B20" s="14" t="s">
        <v>32</v>
      </c>
      <c r="C20" s="15">
        <v>3.84</v>
      </c>
      <c r="D20" s="16">
        <f>VLOOKUP(A20,[1]data!$A$8:$F$560,4,FALSE)</f>
        <v>144.34782608695653</v>
      </c>
      <c r="E20" s="17">
        <f>VLOOKUP(A20,[1]data!$A$8:$F$560,6,FALSE)</f>
        <v>166</v>
      </c>
      <c r="F20" s="16">
        <f t="shared" si="0"/>
        <v>151.56521739130437</v>
      </c>
      <c r="G20" s="17">
        <f t="shared" si="1"/>
        <v>174.3</v>
      </c>
    </row>
    <row r="21" spans="1:7" ht="15.75" thickBot="1" x14ac:dyDescent="0.3">
      <c r="A21" s="67">
        <v>12421</v>
      </c>
      <c r="B21" s="18" t="s">
        <v>33</v>
      </c>
      <c r="C21" s="19">
        <v>3.8400000000000003</v>
      </c>
      <c r="D21" s="20">
        <f>VLOOKUP(A21,[1]data!$A$8:$F$560,4,FALSE)</f>
        <v>144.34782608695653</v>
      </c>
      <c r="E21" s="21">
        <f>VLOOKUP(A21,[1]data!$A$8:$F$560,6,FALSE)</f>
        <v>166</v>
      </c>
      <c r="F21" s="20">
        <f t="shared" si="0"/>
        <v>151.56521739130437</v>
      </c>
      <c r="G21" s="21">
        <f t="shared" si="1"/>
        <v>174.3</v>
      </c>
    </row>
    <row r="22" spans="1:7" x14ac:dyDescent="0.25">
      <c r="A22" s="65">
        <v>24971</v>
      </c>
      <c r="B22" s="10" t="s">
        <v>46</v>
      </c>
      <c r="C22" s="11">
        <v>1.92</v>
      </c>
      <c r="D22" s="12">
        <f>VLOOKUP(A22,[1]data!$A$8:$F$560,4,FALSE)</f>
        <v>87.826086956521749</v>
      </c>
      <c r="E22" s="13">
        <f>VLOOKUP(A22,[1]data!$A$8:$F$560,6,FALSE)</f>
        <v>101</v>
      </c>
      <c r="F22" s="12">
        <f t="shared" si="0"/>
        <v>92.217391304347842</v>
      </c>
      <c r="G22" s="13">
        <f t="shared" si="1"/>
        <v>106.05000000000001</v>
      </c>
    </row>
    <row r="23" spans="1:7" ht="15.75" thickBot="1" x14ac:dyDescent="0.3">
      <c r="A23" s="68">
        <v>24988</v>
      </c>
      <c r="B23" s="69" t="s">
        <v>47</v>
      </c>
      <c r="C23" s="22">
        <v>1.92</v>
      </c>
      <c r="D23" s="23">
        <f>VLOOKUP(A23,[1]data!$A$8:$F$560,4,FALSE)</f>
        <v>87.826086956521749</v>
      </c>
      <c r="E23" s="24">
        <f>VLOOKUP(A23,[1]data!$A$8:$F$560,6,FALSE)</f>
        <v>101</v>
      </c>
      <c r="F23" s="23">
        <f t="shared" si="0"/>
        <v>92.217391304347842</v>
      </c>
      <c r="G23" s="24">
        <f t="shared" si="1"/>
        <v>106.05000000000001</v>
      </c>
    </row>
    <row r="24" spans="1:7" ht="15.75" thickBot="1" x14ac:dyDescent="0.3">
      <c r="A24" s="6"/>
      <c r="B24" s="7" t="s">
        <v>52</v>
      </c>
      <c r="C24" s="8"/>
      <c r="D24" s="8"/>
      <c r="E24" s="9"/>
      <c r="F24" s="8"/>
      <c r="G24" s="9"/>
    </row>
    <row r="25" spans="1:7" x14ac:dyDescent="0.25">
      <c r="A25" s="65">
        <v>24189</v>
      </c>
      <c r="B25" s="10" t="s">
        <v>53</v>
      </c>
      <c r="C25" s="11">
        <v>2.3999999999999919</v>
      </c>
      <c r="D25" s="12">
        <f>VLOOKUP(A25,[1]data!$A$8:$F$560,4,FALSE)</f>
        <v>121.73913043478262</v>
      </c>
      <c r="E25" s="13">
        <f>VLOOKUP(A25,[1]data!$A$8:$F$560,6,FALSE)</f>
        <v>140</v>
      </c>
      <c r="F25" s="12">
        <f t="shared" si="0"/>
        <v>127.82608695652176</v>
      </c>
      <c r="G25" s="13">
        <f t="shared" si="1"/>
        <v>147.00000000000003</v>
      </c>
    </row>
    <row r="26" spans="1:7" x14ac:dyDescent="0.25">
      <c r="A26" s="66">
        <v>24196</v>
      </c>
      <c r="B26" s="14" t="s">
        <v>54</v>
      </c>
      <c r="C26" s="15">
        <v>2.4000000000000004</v>
      </c>
      <c r="D26" s="16">
        <f>VLOOKUP(A26,[1]data!$A$8:$F$560,4,FALSE)</f>
        <v>121.73913043478262</v>
      </c>
      <c r="E26" s="17">
        <f>VLOOKUP(A26,[1]data!$A$8:$F$560,6,FALSE)</f>
        <v>140</v>
      </c>
      <c r="F26" s="16">
        <f t="shared" si="0"/>
        <v>127.82608695652176</v>
      </c>
      <c r="G26" s="17">
        <f t="shared" si="1"/>
        <v>147.00000000000003</v>
      </c>
    </row>
    <row r="27" spans="1:7" x14ac:dyDescent="0.25">
      <c r="A27" s="66">
        <v>24202</v>
      </c>
      <c r="B27" s="14" t="s">
        <v>55</v>
      </c>
      <c r="C27" s="15">
        <v>2.399999999999995</v>
      </c>
      <c r="D27" s="16">
        <f>VLOOKUP(A27,[1]data!$A$8:$F$560,4,FALSE)</f>
        <v>121.73913043478262</v>
      </c>
      <c r="E27" s="17">
        <f>VLOOKUP(A27,[1]data!$A$8:$F$560,6,FALSE)</f>
        <v>140</v>
      </c>
      <c r="F27" s="16">
        <f t="shared" si="0"/>
        <v>127.82608695652176</v>
      </c>
      <c r="G27" s="17">
        <f t="shared" si="1"/>
        <v>147.00000000000003</v>
      </c>
    </row>
    <row r="28" spans="1:7" x14ac:dyDescent="0.25">
      <c r="A28" s="66">
        <v>24995</v>
      </c>
      <c r="B28" s="14" t="s">
        <v>56</v>
      </c>
      <c r="C28" s="15">
        <v>1.92</v>
      </c>
      <c r="D28" s="16">
        <f>VLOOKUP(A28,[1]data!$A$8:$F$560,4,FALSE)</f>
        <v>143.47826086956522</v>
      </c>
      <c r="E28" s="17">
        <f>VLOOKUP(A28,[1]data!$A$8:$F$560,6,FALSE)</f>
        <v>165</v>
      </c>
      <c r="F28" s="16">
        <f t="shared" si="0"/>
        <v>150.6521739130435</v>
      </c>
      <c r="G28" s="17">
        <f t="shared" si="1"/>
        <v>173.25</v>
      </c>
    </row>
    <row r="29" spans="1:7" ht="15.75" thickBot="1" x14ac:dyDescent="0.3">
      <c r="A29" s="67">
        <v>24008</v>
      </c>
      <c r="B29" s="18" t="s">
        <v>57</v>
      </c>
      <c r="C29" s="19">
        <v>1.92</v>
      </c>
      <c r="D29" s="20">
        <f>VLOOKUP(A29,[1]data!$A$8:$F$560,4,FALSE)</f>
        <v>143.47826086956522</v>
      </c>
      <c r="E29" s="21">
        <f>VLOOKUP(A29,[1]data!$A$8:$F$560,6,FALSE)</f>
        <v>165</v>
      </c>
      <c r="F29" s="20">
        <f t="shared" si="0"/>
        <v>150.6521739130435</v>
      </c>
      <c r="G29" s="21">
        <f t="shared" si="1"/>
        <v>173.25</v>
      </c>
    </row>
    <row r="30" spans="1:7" ht="15.75" thickBot="1" x14ac:dyDescent="0.3">
      <c r="A30" s="6"/>
      <c r="B30" s="7" t="s">
        <v>68</v>
      </c>
      <c r="C30" s="8"/>
      <c r="D30" s="8"/>
      <c r="E30" s="9"/>
      <c r="F30" s="8"/>
      <c r="G30" s="9"/>
    </row>
    <row r="31" spans="1:7" x14ac:dyDescent="0.25">
      <c r="A31" s="65">
        <v>36261</v>
      </c>
      <c r="B31" s="10" t="s">
        <v>69</v>
      </c>
      <c r="C31" s="11">
        <v>1.08</v>
      </c>
      <c r="D31" s="12">
        <f>VLOOKUP(A31,[1]data!$A$8:$F$560,4,FALSE)</f>
        <v>71.304347826086968</v>
      </c>
      <c r="E31" s="13">
        <f>VLOOKUP(A31,[1]data!$A$8:$F$560,6,FALSE)</f>
        <v>82</v>
      </c>
      <c r="F31" s="12">
        <f t="shared" si="0"/>
        <v>74.869565217391326</v>
      </c>
      <c r="G31" s="13">
        <f t="shared" si="1"/>
        <v>86.100000000000023</v>
      </c>
    </row>
    <row r="32" spans="1:7" x14ac:dyDescent="0.25">
      <c r="A32" s="66">
        <v>36278</v>
      </c>
      <c r="B32" s="14" t="s">
        <v>70</v>
      </c>
      <c r="C32" s="15">
        <v>1.08</v>
      </c>
      <c r="D32" s="16">
        <f>VLOOKUP(A32,[1]data!$A$8:$F$560,4,FALSE)</f>
        <v>71.304347826086968</v>
      </c>
      <c r="E32" s="17">
        <f>VLOOKUP(A32,[1]data!$A$8:$F$560,6,FALSE)</f>
        <v>82</v>
      </c>
      <c r="F32" s="16">
        <f t="shared" si="0"/>
        <v>74.869565217391326</v>
      </c>
      <c r="G32" s="17">
        <f t="shared" si="1"/>
        <v>86.100000000000023</v>
      </c>
    </row>
    <row r="33" spans="1:7" x14ac:dyDescent="0.25">
      <c r="A33" s="66">
        <v>36285</v>
      </c>
      <c r="B33" s="14" t="s">
        <v>71</v>
      </c>
      <c r="C33" s="15">
        <v>1.0799999999999998</v>
      </c>
      <c r="D33" s="16">
        <f>VLOOKUP(A33,[1]data!$A$8:$F$560,4,FALSE)</f>
        <v>71.304347826086968</v>
      </c>
      <c r="E33" s="17">
        <f>VLOOKUP(A33,[1]data!$A$8:$F$560,6,FALSE)</f>
        <v>82</v>
      </c>
      <c r="F33" s="16">
        <f t="shared" si="0"/>
        <v>74.869565217391326</v>
      </c>
      <c r="G33" s="17">
        <f t="shared" si="1"/>
        <v>86.100000000000023</v>
      </c>
    </row>
    <row r="34" spans="1:7" x14ac:dyDescent="0.25">
      <c r="A34" s="66">
        <v>16490</v>
      </c>
      <c r="B34" s="14" t="s">
        <v>72</v>
      </c>
      <c r="C34" s="15">
        <v>2.8799999999999826</v>
      </c>
      <c r="D34" s="16">
        <f>VLOOKUP(A34,[1]data!$A$8:$F$560,4,FALSE)</f>
        <v>165.21739130434784</v>
      </c>
      <c r="E34" s="17">
        <f>VLOOKUP(A34,[1]data!$A$8:$F$560,6,FALSE)</f>
        <v>190</v>
      </c>
      <c r="F34" s="16">
        <f t="shared" si="0"/>
        <v>173.47826086956525</v>
      </c>
      <c r="G34" s="17">
        <f t="shared" si="1"/>
        <v>199.50000000000003</v>
      </c>
    </row>
    <row r="35" spans="1:7" x14ac:dyDescent="0.25">
      <c r="A35" s="66">
        <v>16483</v>
      </c>
      <c r="B35" s="14" t="s">
        <v>73</v>
      </c>
      <c r="C35" s="15">
        <v>2.88</v>
      </c>
      <c r="D35" s="16">
        <f>VLOOKUP(A35,[1]data!$A$8:$F$560,4,FALSE)</f>
        <v>165.21739130434784</v>
      </c>
      <c r="E35" s="17">
        <f>VLOOKUP(A35,[1]data!$A$8:$F$560,6,FALSE)</f>
        <v>190</v>
      </c>
      <c r="F35" s="16">
        <f t="shared" si="0"/>
        <v>173.47826086956525</v>
      </c>
      <c r="G35" s="17">
        <f t="shared" si="1"/>
        <v>199.50000000000003</v>
      </c>
    </row>
    <row r="36" spans="1:7" x14ac:dyDescent="0.25">
      <c r="A36" s="66">
        <v>16506</v>
      </c>
      <c r="B36" s="14" t="s">
        <v>74</v>
      </c>
      <c r="C36" s="15">
        <v>2.8799999999999808</v>
      </c>
      <c r="D36" s="16">
        <f>VLOOKUP(A36,[1]data!$A$8:$F$560,4,FALSE)</f>
        <v>165.21739130434784</v>
      </c>
      <c r="E36" s="17">
        <f>VLOOKUP(A36,[1]data!$A$8:$F$560,6,FALSE)</f>
        <v>190</v>
      </c>
      <c r="F36" s="16">
        <f t="shared" si="0"/>
        <v>173.47826086956525</v>
      </c>
      <c r="G36" s="17">
        <f t="shared" si="1"/>
        <v>199.50000000000003</v>
      </c>
    </row>
    <row r="37" spans="1:7" x14ac:dyDescent="0.25">
      <c r="A37" s="66">
        <v>16957</v>
      </c>
      <c r="B37" s="14" t="s">
        <v>75</v>
      </c>
      <c r="C37" s="15">
        <v>2.8799999999999808</v>
      </c>
      <c r="D37" s="16">
        <f>VLOOKUP(A37,[1]data!$A$8:$F$560,4,FALSE)</f>
        <v>165.21739130434784</v>
      </c>
      <c r="E37" s="17">
        <f>VLOOKUP(A37,[1]data!$A$8:$F$560,6,FALSE)</f>
        <v>190</v>
      </c>
      <c r="F37" s="16">
        <f t="shared" si="0"/>
        <v>173.47826086956525</v>
      </c>
      <c r="G37" s="17">
        <f t="shared" si="1"/>
        <v>199.50000000000003</v>
      </c>
    </row>
    <row r="38" spans="1:7" ht="15.75" thickBot="1" x14ac:dyDescent="0.3">
      <c r="A38" s="67">
        <v>16964</v>
      </c>
      <c r="B38" s="18" t="s">
        <v>76</v>
      </c>
      <c r="C38" s="19">
        <v>2.8799999999999808</v>
      </c>
      <c r="D38" s="20">
        <f>VLOOKUP(A38,[1]data!$A$8:$F$560,4,FALSE)</f>
        <v>165.21739130434784</v>
      </c>
      <c r="E38" s="21">
        <f>VLOOKUP(A38,[1]data!$A$8:$F$560,6,FALSE)</f>
        <v>190</v>
      </c>
      <c r="F38" s="20">
        <f t="shared" si="0"/>
        <v>173.47826086956525</v>
      </c>
      <c r="G38" s="21">
        <f t="shared" si="1"/>
        <v>199.50000000000003</v>
      </c>
    </row>
    <row r="39" spans="1:7" ht="15.75" thickBot="1" x14ac:dyDescent="0.3">
      <c r="A39" s="6"/>
      <c r="B39" s="7" t="s">
        <v>93</v>
      </c>
      <c r="C39" s="8"/>
      <c r="D39" s="8"/>
      <c r="E39" s="9"/>
      <c r="F39" s="8"/>
      <c r="G39" s="9"/>
    </row>
    <row r="40" spans="1:7" x14ac:dyDescent="0.25">
      <c r="A40" s="65">
        <v>12301</v>
      </c>
      <c r="B40" s="10" t="s">
        <v>94</v>
      </c>
      <c r="C40" s="11">
        <v>1.7999999999999967</v>
      </c>
      <c r="D40" s="12">
        <f>VLOOKUP(A40,[1]data!$A$8:$F$560,4,FALSE)</f>
        <v>122.60869565217392</v>
      </c>
      <c r="E40" s="13">
        <f>VLOOKUP(A40,[1]data!$A$8:$F$560,6,FALSE)</f>
        <v>141</v>
      </c>
      <c r="F40" s="12">
        <f t="shared" si="0"/>
        <v>128.73913043478262</v>
      </c>
      <c r="G40" s="13">
        <f t="shared" si="1"/>
        <v>148.05000000000001</v>
      </c>
    </row>
    <row r="41" spans="1:7" x14ac:dyDescent="0.25">
      <c r="A41" s="66">
        <v>12083</v>
      </c>
      <c r="B41" s="14" t="s">
        <v>95</v>
      </c>
      <c r="C41" s="15">
        <v>1.8</v>
      </c>
      <c r="D41" s="16">
        <f>VLOOKUP(A41,[1]data!$A$8:$F$560,4,FALSE)</f>
        <v>122.60869565217392</v>
      </c>
      <c r="E41" s="17">
        <f>VLOOKUP(A41,[1]data!$A$8:$F$560,6,FALSE)</f>
        <v>141</v>
      </c>
      <c r="F41" s="16">
        <f t="shared" si="0"/>
        <v>128.73913043478262</v>
      </c>
      <c r="G41" s="17">
        <f t="shared" si="1"/>
        <v>148.05000000000001</v>
      </c>
    </row>
    <row r="42" spans="1:7" x14ac:dyDescent="0.25">
      <c r="A42" s="66">
        <v>12045</v>
      </c>
      <c r="B42" s="14" t="s">
        <v>96</v>
      </c>
      <c r="C42" s="15">
        <v>1.7999999999999969</v>
      </c>
      <c r="D42" s="16">
        <f>VLOOKUP(A42,[1]data!$A$8:$F$560,4,FALSE)</f>
        <v>122.60869565217392</v>
      </c>
      <c r="E42" s="17">
        <f>VLOOKUP(A42,[1]data!$A$8:$F$560,6,FALSE)</f>
        <v>141</v>
      </c>
      <c r="F42" s="16">
        <f t="shared" si="0"/>
        <v>128.73913043478262</v>
      </c>
      <c r="G42" s="17">
        <f t="shared" si="1"/>
        <v>148.05000000000001</v>
      </c>
    </row>
    <row r="43" spans="1:7" ht="15.75" thickBot="1" x14ac:dyDescent="0.3">
      <c r="A43" s="67">
        <v>12790</v>
      </c>
      <c r="B43" s="18" t="s">
        <v>97</v>
      </c>
      <c r="C43" s="19">
        <v>1.7999999999999829</v>
      </c>
      <c r="D43" s="20">
        <f>VLOOKUP(A43,[1]data!$A$8:$F$560,4,FALSE)</f>
        <v>122.60869565217392</v>
      </c>
      <c r="E43" s="21">
        <f>VLOOKUP(A43,[1]data!$A$8:$F$560,6,FALSE)</f>
        <v>141</v>
      </c>
      <c r="F43" s="20">
        <f t="shared" si="0"/>
        <v>128.73913043478262</v>
      </c>
      <c r="G43" s="21">
        <f t="shared" si="1"/>
        <v>148.05000000000001</v>
      </c>
    </row>
    <row r="44" spans="1:7" ht="15.75" thickBot="1" x14ac:dyDescent="0.3">
      <c r="A44" s="6"/>
      <c r="B44" s="7" t="s">
        <v>440</v>
      </c>
      <c r="C44" s="8"/>
      <c r="D44" s="8"/>
      <c r="E44" s="9"/>
      <c r="F44" s="8"/>
      <c r="G44" s="9"/>
    </row>
    <row r="45" spans="1:7" x14ac:dyDescent="0.25">
      <c r="A45" s="65">
        <v>16459</v>
      </c>
      <c r="B45" s="10" t="s">
        <v>441</v>
      </c>
      <c r="C45" s="11">
        <v>5.6</v>
      </c>
      <c r="D45" s="12">
        <f>VLOOKUP(A45,[1]data!$A$8:$F$560,4,FALSE)</f>
        <v>208.69565217391306</v>
      </c>
      <c r="E45" s="13">
        <f>VLOOKUP(A45,[1]data!$A$8:$F$560,6,FALSE)</f>
        <v>240</v>
      </c>
      <c r="F45" s="12">
        <f t="shared" ref="F45:F48" si="2">D45*1.05</f>
        <v>219.13043478260872</v>
      </c>
      <c r="G45" s="13">
        <f t="shared" ref="G45:G48" si="3">F45*1.15</f>
        <v>252</v>
      </c>
    </row>
    <row r="46" spans="1:7" x14ac:dyDescent="0.25">
      <c r="A46" s="66">
        <v>16466</v>
      </c>
      <c r="B46" s="14" t="s">
        <v>442</v>
      </c>
      <c r="C46" s="15">
        <v>5.6</v>
      </c>
      <c r="D46" s="16">
        <f>VLOOKUP(A46,[1]data!$A$8:$F$560,4,FALSE)</f>
        <v>208.69565217391306</v>
      </c>
      <c r="E46" s="17">
        <f>VLOOKUP(A46,[1]data!$A$8:$F$560,6,FALSE)</f>
        <v>240</v>
      </c>
      <c r="F46" s="16">
        <f t="shared" si="2"/>
        <v>219.13043478260872</v>
      </c>
      <c r="G46" s="17">
        <f t="shared" si="3"/>
        <v>252</v>
      </c>
    </row>
    <row r="47" spans="1:7" x14ac:dyDescent="0.25">
      <c r="A47" s="66">
        <v>16473</v>
      </c>
      <c r="B47" s="14" t="s">
        <v>443</v>
      </c>
      <c r="C47" s="15">
        <v>5.6</v>
      </c>
      <c r="D47" s="16">
        <f>VLOOKUP(A47,[1]data!$A$8:$F$560,4,FALSE)</f>
        <v>208.69565217391306</v>
      </c>
      <c r="E47" s="17">
        <f>VLOOKUP(A47,[1]data!$A$8:$F$560,6,FALSE)</f>
        <v>240</v>
      </c>
      <c r="F47" s="16">
        <f t="shared" si="2"/>
        <v>219.13043478260872</v>
      </c>
      <c r="G47" s="17">
        <f t="shared" si="3"/>
        <v>252</v>
      </c>
    </row>
    <row r="48" spans="1:7" ht="15.75" thickBot="1" x14ac:dyDescent="0.3">
      <c r="A48" s="67">
        <v>16480</v>
      </c>
      <c r="B48" s="18" t="s">
        <v>444</v>
      </c>
      <c r="C48" s="19">
        <v>5.6</v>
      </c>
      <c r="D48" s="20">
        <f>VLOOKUP(A48,[1]data!$A$8:$F$560,4,FALSE)</f>
        <v>208.69565217391306</v>
      </c>
      <c r="E48" s="21">
        <f>VLOOKUP(A48,[1]data!$A$8:$F$560,6,FALSE)</f>
        <v>240</v>
      </c>
      <c r="F48" s="20">
        <f t="shared" si="2"/>
        <v>219.13043478260872</v>
      </c>
      <c r="G48" s="21">
        <f t="shared" si="3"/>
        <v>252</v>
      </c>
    </row>
    <row r="49" spans="1:7" ht="15.75" thickBot="1" x14ac:dyDescent="0.3">
      <c r="A49" s="6"/>
      <c r="B49" s="7" t="s">
        <v>105</v>
      </c>
      <c r="C49" s="8"/>
      <c r="D49" s="8"/>
      <c r="E49" s="9"/>
      <c r="F49" s="8"/>
      <c r="G49" s="9"/>
    </row>
    <row r="50" spans="1:7" x14ac:dyDescent="0.25">
      <c r="A50" s="65">
        <v>24094</v>
      </c>
      <c r="B50" s="10" t="s">
        <v>106</v>
      </c>
      <c r="C50" s="11">
        <v>2.3999999999999901</v>
      </c>
      <c r="D50" s="12">
        <f>VLOOKUP(A50,[1]data!$A$8:$F$560,4,FALSE)</f>
        <v>121.73913043478262</v>
      </c>
      <c r="E50" s="13">
        <f>VLOOKUP(A50,[1]data!$A$8:$F$560,6,FALSE)</f>
        <v>140</v>
      </c>
      <c r="F50" s="12">
        <f t="shared" ref="F50:F93" si="4">D50*1.05</f>
        <v>127.82608695652176</v>
      </c>
      <c r="G50" s="13">
        <f t="shared" ref="G50:G93" si="5">F50*1.15</f>
        <v>147.00000000000003</v>
      </c>
    </row>
    <row r="51" spans="1:7" x14ac:dyDescent="0.25">
      <c r="A51" s="66">
        <v>24117</v>
      </c>
      <c r="B51" s="14" t="s">
        <v>107</v>
      </c>
      <c r="C51" s="15">
        <v>2.4</v>
      </c>
      <c r="D51" s="16">
        <f>VLOOKUP(A51,[1]data!$A$8:$F$560,4,FALSE)</f>
        <v>121.73913043478262</v>
      </c>
      <c r="E51" s="17">
        <f>VLOOKUP(A51,[1]data!$A$8:$F$560,6,FALSE)</f>
        <v>140</v>
      </c>
      <c r="F51" s="16">
        <f t="shared" si="4"/>
        <v>127.82608695652176</v>
      </c>
      <c r="G51" s="17">
        <f t="shared" si="5"/>
        <v>147.00000000000003</v>
      </c>
    </row>
    <row r="52" spans="1:7" ht="15.75" thickBot="1" x14ac:dyDescent="0.3">
      <c r="A52" s="67">
        <v>24100</v>
      </c>
      <c r="B52" s="18" t="s">
        <v>108</v>
      </c>
      <c r="C52" s="19">
        <v>2.4</v>
      </c>
      <c r="D52" s="20">
        <f>VLOOKUP(A52,[1]data!$A$8:$F$560,4,FALSE)</f>
        <v>121.73913043478262</v>
      </c>
      <c r="E52" s="21">
        <f>VLOOKUP(A52,[1]data!$A$8:$F$560,6,FALSE)</f>
        <v>140</v>
      </c>
      <c r="F52" s="20">
        <f t="shared" si="4"/>
        <v>127.82608695652176</v>
      </c>
      <c r="G52" s="21">
        <f t="shared" si="5"/>
        <v>147.00000000000003</v>
      </c>
    </row>
    <row r="53" spans="1:7" ht="15.75" thickBot="1" x14ac:dyDescent="0.3">
      <c r="A53" s="6"/>
      <c r="B53" s="7" t="s">
        <v>115</v>
      </c>
      <c r="C53" s="8"/>
      <c r="D53" s="8"/>
      <c r="E53" s="9"/>
      <c r="F53" s="8"/>
      <c r="G53" s="9"/>
    </row>
    <row r="54" spans="1:7" x14ac:dyDescent="0.25">
      <c r="A54" s="65">
        <v>20933</v>
      </c>
      <c r="B54" s="10" t="s">
        <v>116</v>
      </c>
      <c r="C54" s="11">
        <v>2</v>
      </c>
      <c r="D54" s="12">
        <f>VLOOKUP(A54,[1]data!$A$8:$F$560,4,FALSE)</f>
        <v>181.73913043478262</v>
      </c>
      <c r="E54" s="13">
        <f>VLOOKUP(A54,[1]data!$A$8:$F$560,6,FALSE)</f>
        <v>209</v>
      </c>
      <c r="F54" s="12">
        <f t="shared" si="4"/>
        <v>190.82608695652175</v>
      </c>
      <c r="G54" s="13">
        <f t="shared" si="5"/>
        <v>219.45</v>
      </c>
    </row>
    <row r="55" spans="1:7" x14ac:dyDescent="0.25">
      <c r="A55" s="66">
        <v>20926</v>
      </c>
      <c r="B55" s="14" t="s">
        <v>117</v>
      </c>
      <c r="C55" s="15">
        <v>2</v>
      </c>
      <c r="D55" s="16">
        <f>VLOOKUP(A55,[1]data!$A$8:$F$560,4,FALSE)</f>
        <v>181.73913043478262</v>
      </c>
      <c r="E55" s="17">
        <f>VLOOKUP(A55,[1]data!$A$8:$F$560,6,FALSE)</f>
        <v>209</v>
      </c>
      <c r="F55" s="16">
        <f t="shared" si="4"/>
        <v>190.82608695652175</v>
      </c>
      <c r="G55" s="17">
        <f t="shared" si="5"/>
        <v>219.45</v>
      </c>
    </row>
    <row r="56" spans="1:7" ht="15.75" thickBot="1" x14ac:dyDescent="0.3">
      <c r="A56" s="67">
        <v>20940</v>
      </c>
      <c r="B56" s="18" t="s">
        <v>118</v>
      </c>
      <c r="C56" s="19">
        <v>2</v>
      </c>
      <c r="D56" s="20">
        <f>VLOOKUP(A56,[1]data!$A$8:$F$560,4,FALSE)</f>
        <v>181.73913043478262</v>
      </c>
      <c r="E56" s="21">
        <f>VLOOKUP(A56,[1]data!$A$8:$F$560,6,FALSE)</f>
        <v>209</v>
      </c>
      <c r="F56" s="20">
        <f t="shared" si="4"/>
        <v>190.82608695652175</v>
      </c>
      <c r="G56" s="21">
        <f t="shared" si="5"/>
        <v>219.45</v>
      </c>
    </row>
    <row r="57" spans="1:7" ht="15.75" thickBot="1" x14ac:dyDescent="0.3">
      <c r="A57" s="6"/>
      <c r="B57" s="7" t="s">
        <v>115</v>
      </c>
      <c r="C57" s="8"/>
      <c r="D57" s="8"/>
      <c r="E57" s="9"/>
      <c r="F57" s="8"/>
      <c r="G57" s="9"/>
    </row>
    <row r="58" spans="1:7" x14ac:dyDescent="0.25">
      <c r="A58" s="65">
        <v>20933</v>
      </c>
      <c r="B58" s="10" t="s">
        <v>116</v>
      </c>
      <c r="C58" s="11">
        <v>2</v>
      </c>
      <c r="D58" s="12">
        <f>VLOOKUP(A58,[1]data!$A$8:$F$560,4,FALSE)</f>
        <v>181.73913043478262</v>
      </c>
      <c r="E58" s="13">
        <f>VLOOKUP(A58,[1]data!$A$8:$F$560,6,FALSE)</f>
        <v>209</v>
      </c>
      <c r="F58" s="12">
        <f t="shared" ref="F58:F60" si="6">D58*1.05</f>
        <v>190.82608695652175</v>
      </c>
      <c r="G58" s="13">
        <f t="shared" ref="G58:G60" si="7">F58*1.15</f>
        <v>219.45</v>
      </c>
    </row>
    <row r="59" spans="1:7" x14ac:dyDescent="0.25">
      <c r="A59" s="66">
        <v>20926</v>
      </c>
      <c r="B59" s="14" t="s">
        <v>117</v>
      </c>
      <c r="C59" s="15">
        <v>2</v>
      </c>
      <c r="D59" s="16">
        <f>VLOOKUP(A59,[1]data!$A$8:$F$560,4,FALSE)</f>
        <v>181.73913043478262</v>
      </c>
      <c r="E59" s="17">
        <f>VLOOKUP(A59,[1]data!$A$8:$F$560,6,FALSE)</f>
        <v>209</v>
      </c>
      <c r="F59" s="16">
        <f t="shared" si="6"/>
        <v>190.82608695652175</v>
      </c>
      <c r="G59" s="17">
        <f t="shared" si="7"/>
        <v>219.45</v>
      </c>
    </row>
    <row r="60" spans="1:7" ht="15.75" thickBot="1" x14ac:dyDescent="0.3">
      <c r="A60" s="67">
        <v>20940</v>
      </c>
      <c r="B60" s="18" t="s">
        <v>118</v>
      </c>
      <c r="C60" s="19">
        <v>2</v>
      </c>
      <c r="D60" s="20">
        <f>VLOOKUP(A60,[1]data!$A$8:$F$560,4,FALSE)</f>
        <v>181.73913043478262</v>
      </c>
      <c r="E60" s="21">
        <f>VLOOKUP(A60,[1]data!$A$8:$F$560,6,FALSE)</f>
        <v>209</v>
      </c>
      <c r="F60" s="20">
        <f t="shared" si="6"/>
        <v>190.82608695652175</v>
      </c>
      <c r="G60" s="21">
        <f t="shared" si="7"/>
        <v>219.45</v>
      </c>
    </row>
    <row r="61" spans="1:7" ht="15.75" thickBot="1" x14ac:dyDescent="0.3">
      <c r="A61" s="6"/>
      <c r="B61" s="7" t="s">
        <v>125</v>
      </c>
      <c r="C61" s="8"/>
      <c r="D61" s="8"/>
      <c r="E61" s="9"/>
      <c r="F61" s="8"/>
      <c r="G61" s="9"/>
    </row>
    <row r="62" spans="1:7" x14ac:dyDescent="0.25">
      <c r="A62" s="65" t="s">
        <v>126</v>
      </c>
      <c r="B62" s="10" t="s">
        <v>127</v>
      </c>
      <c r="C62" s="11">
        <v>5</v>
      </c>
      <c r="D62" s="12">
        <f>VLOOKUP(A62,[1]data!$A$8:$F$560,4,FALSE)</f>
        <v>208.69565217391306</v>
      </c>
      <c r="E62" s="13">
        <f>VLOOKUP(A62,[1]data!$A$8:$F$560,6,FALSE)</f>
        <v>240</v>
      </c>
      <c r="F62" s="12">
        <f t="shared" si="4"/>
        <v>219.13043478260872</v>
      </c>
      <c r="G62" s="13">
        <f t="shared" si="5"/>
        <v>252</v>
      </c>
    </row>
    <row r="63" spans="1:7" ht="15.75" thickBot="1" x14ac:dyDescent="0.3">
      <c r="A63" s="67">
        <v>10735</v>
      </c>
      <c r="B63" s="18" t="s">
        <v>128</v>
      </c>
      <c r="C63" s="19">
        <v>5</v>
      </c>
      <c r="D63" s="20">
        <f>VLOOKUP(A63,[1]data!$A$8:$F$560,4,FALSE)</f>
        <v>208.69565217391306</v>
      </c>
      <c r="E63" s="21">
        <f>VLOOKUP(A63,[1]data!$A$8:$F$560,6,FALSE)</f>
        <v>240</v>
      </c>
      <c r="F63" s="20">
        <f t="shared" si="4"/>
        <v>219.13043478260872</v>
      </c>
      <c r="G63" s="21">
        <f t="shared" si="5"/>
        <v>252</v>
      </c>
    </row>
    <row r="64" spans="1:7" ht="15.75" thickBot="1" x14ac:dyDescent="0.3">
      <c r="A64" s="6"/>
      <c r="B64" s="7" t="s">
        <v>133</v>
      </c>
      <c r="C64" s="8"/>
      <c r="D64" s="8"/>
      <c r="E64" s="9"/>
      <c r="F64" s="8"/>
      <c r="G64" s="9"/>
    </row>
    <row r="65" spans="1:7" x14ac:dyDescent="0.25">
      <c r="A65" s="65">
        <v>12858</v>
      </c>
      <c r="B65" s="10" t="s">
        <v>134</v>
      </c>
      <c r="C65" s="11">
        <v>4.8</v>
      </c>
      <c r="D65" s="12">
        <f>VLOOKUP(A65,[1]data!$A$8:$F$560,4,FALSE)</f>
        <v>304.34782608695656</v>
      </c>
      <c r="E65" s="13">
        <f>VLOOKUP(A65,[1]data!$A$8:$F$560,6,FALSE)</f>
        <v>350</v>
      </c>
      <c r="F65" s="12">
        <f t="shared" si="4"/>
        <v>319.56521739130437</v>
      </c>
      <c r="G65" s="13">
        <f t="shared" si="5"/>
        <v>367.5</v>
      </c>
    </row>
    <row r="66" spans="1:7" ht="15.75" thickBot="1" x14ac:dyDescent="0.3">
      <c r="A66" s="67">
        <v>24841</v>
      </c>
      <c r="B66" s="18" t="s">
        <v>135</v>
      </c>
      <c r="C66" s="19">
        <v>4.8</v>
      </c>
      <c r="D66" s="20">
        <f>VLOOKUP(A66,[1]data!$A$8:$F$560,4,FALSE)</f>
        <v>304.34782608695656</v>
      </c>
      <c r="E66" s="21">
        <f>VLOOKUP(A66,[1]data!$A$8:$F$560,6,FALSE)</f>
        <v>350</v>
      </c>
      <c r="F66" s="20">
        <f t="shared" si="4"/>
        <v>319.56521739130437</v>
      </c>
      <c r="G66" s="21">
        <f t="shared" si="5"/>
        <v>367.5</v>
      </c>
    </row>
    <row r="67" spans="1:7" ht="15.75" thickBot="1" x14ac:dyDescent="0.3">
      <c r="A67" s="6"/>
      <c r="B67" s="7" t="s">
        <v>140</v>
      </c>
      <c r="C67" s="8"/>
      <c r="D67" s="8"/>
      <c r="E67" s="9"/>
      <c r="F67" s="8"/>
      <c r="G67" s="9"/>
    </row>
    <row r="68" spans="1:7" x14ac:dyDescent="0.25">
      <c r="A68" s="65">
        <v>12943</v>
      </c>
      <c r="B68" s="10" t="s">
        <v>141</v>
      </c>
      <c r="C68" s="11">
        <v>2.4</v>
      </c>
      <c r="D68" s="12">
        <f>VLOOKUP(A68,[1]data!$A$8:$F$560,4,FALSE)</f>
        <v>114.78260869565219</v>
      </c>
      <c r="E68" s="13">
        <f>VLOOKUP(A68,[1]data!$A$8:$F$560,6,FALSE)</f>
        <v>132</v>
      </c>
      <c r="F68" s="12">
        <f t="shared" si="4"/>
        <v>120.5217391304348</v>
      </c>
      <c r="G68" s="13">
        <f t="shared" si="5"/>
        <v>138.6</v>
      </c>
    </row>
    <row r="69" spans="1:7" ht="15.75" thickBot="1" x14ac:dyDescent="0.3">
      <c r="A69" s="67">
        <v>12827</v>
      </c>
      <c r="B69" s="18" t="s">
        <v>142</v>
      </c>
      <c r="C69" s="19">
        <v>2.4</v>
      </c>
      <c r="D69" s="20">
        <f>VLOOKUP(A69,[1]data!$A$8:$F$560,4,FALSE)</f>
        <v>114.78260869565219</v>
      </c>
      <c r="E69" s="21">
        <f>VLOOKUP(A69,[1]data!$A$8:$F$560,6,FALSE)</f>
        <v>132</v>
      </c>
      <c r="F69" s="20">
        <f t="shared" si="4"/>
        <v>120.5217391304348</v>
      </c>
      <c r="G69" s="21">
        <f t="shared" si="5"/>
        <v>138.6</v>
      </c>
    </row>
    <row r="70" spans="1:7" ht="15.75" thickBot="1" x14ac:dyDescent="0.3">
      <c r="A70" s="6"/>
      <c r="B70" s="7" t="s">
        <v>147</v>
      </c>
      <c r="C70" s="8"/>
      <c r="D70" s="8"/>
      <c r="E70" s="9"/>
      <c r="F70" s="8"/>
      <c r="G70" s="9"/>
    </row>
    <row r="71" spans="1:7" x14ac:dyDescent="0.25">
      <c r="A71" s="65">
        <v>12084</v>
      </c>
      <c r="B71" s="10" t="s">
        <v>148</v>
      </c>
      <c r="C71" s="11">
        <v>2.4</v>
      </c>
      <c r="D71" s="12">
        <f>VLOOKUP(A71,[1]data!$A$8:$F$560,4,FALSE)</f>
        <v>147.82608695652175</v>
      </c>
      <c r="E71" s="13">
        <f>VLOOKUP(A71,[1]data!$A$8:$F$560,6,FALSE)</f>
        <v>170</v>
      </c>
      <c r="F71" s="12">
        <f t="shared" si="4"/>
        <v>155.21739130434784</v>
      </c>
      <c r="G71" s="13">
        <f t="shared" si="5"/>
        <v>178.5</v>
      </c>
    </row>
    <row r="72" spans="1:7" ht="15.75" thickBot="1" x14ac:dyDescent="0.3">
      <c r="A72" s="67">
        <v>12077</v>
      </c>
      <c r="B72" s="18" t="s">
        <v>149</v>
      </c>
      <c r="C72" s="19">
        <v>2.4</v>
      </c>
      <c r="D72" s="20">
        <f>VLOOKUP(A72,[1]data!$A$8:$F$560,4,FALSE)</f>
        <v>147.82608695652175</v>
      </c>
      <c r="E72" s="21">
        <f>VLOOKUP(A72,[1]data!$A$8:$F$560,6,FALSE)</f>
        <v>170</v>
      </c>
      <c r="F72" s="20">
        <f t="shared" si="4"/>
        <v>155.21739130434784</v>
      </c>
      <c r="G72" s="21">
        <f t="shared" si="5"/>
        <v>178.5</v>
      </c>
    </row>
    <row r="73" spans="1:7" ht="15.75" thickBot="1" x14ac:dyDescent="0.3">
      <c r="A73" s="6"/>
      <c r="B73" s="7" t="s">
        <v>154</v>
      </c>
      <c r="C73" s="8"/>
      <c r="D73" s="8"/>
      <c r="E73" s="9"/>
      <c r="F73" s="8"/>
      <c r="G73" s="9"/>
    </row>
    <row r="74" spans="1:7" ht="15.75" thickBot="1" x14ac:dyDescent="0.3">
      <c r="A74" s="72">
        <v>12138</v>
      </c>
      <c r="B74" s="73" t="s">
        <v>155</v>
      </c>
      <c r="C74" s="26">
        <v>2.4</v>
      </c>
      <c r="D74" s="27">
        <f>VLOOKUP(A74,[1]data!$A$8:$F$560,4,FALSE)</f>
        <v>104.34782608695653</v>
      </c>
      <c r="E74" s="28">
        <f>VLOOKUP(A74,[1]data!$A$8:$F$560,6,FALSE)</f>
        <v>120</v>
      </c>
      <c r="F74" s="27">
        <f t="shared" si="4"/>
        <v>109.56521739130436</v>
      </c>
      <c r="G74" s="28">
        <f t="shared" si="5"/>
        <v>126</v>
      </c>
    </row>
    <row r="75" spans="1:7" ht="15.75" thickBot="1" x14ac:dyDescent="0.3">
      <c r="A75" s="72" t="s">
        <v>156</v>
      </c>
      <c r="B75" s="73" t="s">
        <v>157</v>
      </c>
      <c r="C75" s="26">
        <v>0.2</v>
      </c>
      <c r="D75" s="27">
        <f>VLOOKUP(A75,[1]data!$A$8:$F$560,4,FALSE)</f>
        <v>9.1304347826086971</v>
      </c>
      <c r="E75" s="28">
        <f>VLOOKUP(A75,[1]data!$A$8:$F$560,6,FALSE)</f>
        <v>10.5</v>
      </c>
      <c r="F75" s="27">
        <f t="shared" si="4"/>
        <v>9.5869565217391326</v>
      </c>
      <c r="G75" s="28">
        <f t="shared" si="5"/>
        <v>11.025000000000002</v>
      </c>
    </row>
    <row r="76" spans="1:7" ht="15.75" thickBot="1" x14ac:dyDescent="0.3">
      <c r="A76" s="6"/>
      <c r="B76" s="7" t="s">
        <v>158</v>
      </c>
      <c r="C76" s="8"/>
      <c r="D76" s="8"/>
      <c r="E76" s="9"/>
      <c r="F76" s="8"/>
      <c r="G76" s="9"/>
    </row>
    <row r="77" spans="1:7" x14ac:dyDescent="0.25">
      <c r="A77" s="65">
        <v>12766</v>
      </c>
      <c r="B77" s="10" t="s">
        <v>159</v>
      </c>
      <c r="C77" s="11">
        <v>2.04</v>
      </c>
      <c r="D77" s="12">
        <f>VLOOKUP(A77,[1]data!$A$8:$F$560,4,FALSE)</f>
        <v>137.39130434782609</v>
      </c>
      <c r="E77" s="13">
        <f>VLOOKUP(A77,[1]data!$A$8:$F$560,6,FALSE)</f>
        <v>158</v>
      </c>
      <c r="F77" s="12">
        <f t="shared" si="4"/>
        <v>144.2608695652174</v>
      </c>
      <c r="G77" s="13">
        <f t="shared" si="5"/>
        <v>165.9</v>
      </c>
    </row>
    <row r="78" spans="1:7" x14ac:dyDescent="0.25">
      <c r="A78" s="66">
        <v>12773</v>
      </c>
      <c r="B78" s="14" t="s">
        <v>160</v>
      </c>
      <c r="C78" s="15">
        <v>2.04</v>
      </c>
      <c r="D78" s="16">
        <f>VLOOKUP(A78,[1]data!$A$8:$F$560,4,FALSE)</f>
        <v>137.39130434782609</v>
      </c>
      <c r="E78" s="17">
        <f>VLOOKUP(A78,[1]data!$A$8:$F$560,6,FALSE)</f>
        <v>158</v>
      </c>
      <c r="F78" s="16">
        <f t="shared" si="4"/>
        <v>144.2608695652174</v>
      </c>
      <c r="G78" s="17">
        <f t="shared" si="5"/>
        <v>165.9</v>
      </c>
    </row>
    <row r="79" spans="1:7" x14ac:dyDescent="0.25">
      <c r="A79" s="66">
        <v>12053</v>
      </c>
      <c r="B79" s="14" t="s">
        <v>161</v>
      </c>
      <c r="C79" s="15">
        <v>2.16</v>
      </c>
      <c r="D79" s="16">
        <f>VLOOKUP(A79,[1]data!$A$8:$F$560,4,FALSE)</f>
        <v>137.39130434782609</v>
      </c>
      <c r="E79" s="17">
        <f>VLOOKUP(A79,[1]data!$A$8:$F$560,6,FALSE)</f>
        <v>158</v>
      </c>
      <c r="F79" s="16">
        <f t="shared" si="4"/>
        <v>144.2608695652174</v>
      </c>
      <c r="G79" s="17">
        <f t="shared" si="5"/>
        <v>165.9</v>
      </c>
    </row>
    <row r="80" spans="1:7" x14ac:dyDescent="0.25">
      <c r="A80" s="66">
        <v>12060</v>
      </c>
      <c r="B80" s="14" t="s">
        <v>162</v>
      </c>
      <c r="C80" s="15">
        <v>2.16</v>
      </c>
      <c r="D80" s="16">
        <f>VLOOKUP(A80,[1]data!$A$8:$F$560,4,FALSE)</f>
        <v>137.39130434782609</v>
      </c>
      <c r="E80" s="17">
        <f>VLOOKUP(A80,[1]data!$A$8:$F$560,6,FALSE)</f>
        <v>158</v>
      </c>
      <c r="F80" s="16">
        <f t="shared" si="4"/>
        <v>144.2608695652174</v>
      </c>
      <c r="G80" s="17">
        <f t="shared" si="5"/>
        <v>165.9</v>
      </c>
    </row>
    <row r="81" spans="1:7" x14ac:dyDescent="0.25">
      <c r="A81" s="66">
        <v>12039</v>
      </c>
      <c r="B81" s="14" t="s">
        <v>163</v>
      </c>
      <c r="C81" s="15">
        <v>1.5</v>
      </c>
      <c r="D81" s="16">
        <f>VLOOKUP(A81,[1]data!$A$8:$F$560,4,FALSE)</f>
        <v>103.47826086956522</v>
      </c>
      <c r="E81" s="17">
        <f>VLOOKUP(A81,[1]data!$A$8:$F$560,6,FALSE)</f>
        <v>119</v>
      </c>
      <c r="F81" s="16">
        <f t="shared" si="4"/>
        <v>108.65217391304348</v>
      </c>
      <c r="G81" s="17">
        <f t="shared" si="5"/>
        <v>124.95</v>
      </c>
    </row>
    <row r="82" spans="1:7" ht="15.75" thickBot="1" x14ac:dyDescent="0.3">
      <c r="A82" s="67">
        <v>12046</v>
      </c>
      <c r="B82" s="18" t="s">
        <v>164</v>
      </c>
      <c r="C82" s="19">
        <v>1.5</v>
      </c>
      <c r="D82" s="20">
        <f>VLOOKUP(A82,[1]data!$A$8:$F$560,4,FALSE)</f>
        <v>103.47826086956522</v>
      </c>
      <c r="E82" s="21">
        <f>VLOOKUP(A82,[1]data!$A$8:$F$560,6,FALSE)</f>
        <v>119</v>
      </c>
      <c r="F82" s="20">
        <f t="shared" si="4"/>
        <v>108.65217391304348</v>
      </c>
      <c r="G82" s="21">
        <f t="shared" si="5"/>
        <v>124.95</v>
      </c>
    </row>
    <row r="83" spans="1:7" ht="55.5" customHeight="1" thickBot="1" x14ac:dyDescent="0.3">
      <c r="A83" s="61"/>
      <c r="B83" s="62" t="s">
        <v>4</v>
      </c>
      <c r="C83" s="5" t="s">
        <v>5</v>
      </c>
      <c r="D83" s="62" t="s">
        <v>6</v>
      </c>
      <c r="E83" s="62" t="s">
        <v>7</v>
      </c>
      <c r="F83" s="62" t="s">
        <v>6</v>
      </c>
      <c r="G83" s="62" t="s">
        <v>7</v>
      </c>
    </row>
    <row r="84" spans="1:7" ht="15.75" thickBot="1" x14ac:dyDescent="0.3">
      <c r="A84" s="29"/>
      <c r="B84" s="30" t="s">
        <v>177</v>
      </c>
      <c r="C84" s="31"/>
      <c r="D84" s="31"/>
      <c r="E84" s="32"/>
      <c r="F84" s="31"/>
      <c r="G84" s="32"/>
    </row>
    <row r="85" spans="1:7" x14ac:dyDescent="0.25">
      <c r="A85" s="40">
        <v>6760</v>
      </c>
      <c r="B85" s="33" t="s">
        <v>178</v>
      </c>
      <c r="C85" s="34">
        <v>4.8000000000000158</v>
      </c>
      <c r="D85" s="12">
        <f>VLOOKUP(A85,[1]data!$A$8:$F$560,4,FALSE)</f>
        <v>391.304347826087</v>
      </c>
      <c r="E85" s="13">
        <f>VLOOKUP(A85,[1]data!$A$8:$F$560,6,FALSE)</f>
        <v>450</v>
      </c>
      <c r="F85" s="12">
        <f t="shared" si="4"/>
        <v>410.86956521739137</v>
      </c>
      <c r="G85" s="13">
        <f t="shared" si="5"/>
        <v>472.50000000000006</v>
      </c>
    </row>
    <row r="86" spans="1:7" x14ac:dyDescent="0.25">
      <c r="A86" s="42">
        <v>12753</v>
      </c>
      <c r="B86" s="35" t="s">
        <v>179</v>
      </c>
      <c r="C86" s="36">
        <v>4.800000000000014</v>
      </c>
      <c r="D86" s="16">
        <f>VLOOKUP(A86,[1]data!$A$8:$F$560,4,FALSE)</f>
        <v>391.304347826087</v>
      </c>
      <c r="E86" s="17">
        <f>VLOOKUP(A86,[1]data!$A$8:$F$560,6,FALSE)</f>
        <v>450</v>
      </c>
      <c r="F86" s="16">
        <f t="shared" si="4"/>
        <v>410.86956521739137</v>
      </c>
      <c r="G86" s="17">
        <f t="shared" si="5"/>
        <v>472.50000000000006</v>
      </c>
    </row>
    <row r="87" spans="1:7" ht="15.75" thickBot="1" x14ac:dyDescent="0.3">
      <c r="A87" s="37">
        <v>24500</v>
      </c>
      <c r="B87" s="38" t="s">
        <v>180</v>
      </c>
      <c r="C87" s="39">
        <v>4.7999999999999936</v>
      </c>
      <c r="D87" s="20">
        <f>VLOOKUP(A87,[1]data!$A$8:$F$560,4,FALSE)</f>
        <v>391.304347826087</v>
      </c>
      <c r="E87" s="21">
        <f>VLOOKUP(A87,[1]data!$A$8:$F$560,6,FALSE)</f>
        <v>450</v>
      </c>
      <c r="F87" s="20">
        <f t="shared" si="4"/>
        <v>410.86956521739137</v>
      </c>
      <c r="G87" s="21">
        <f t="shared" si="5"/>
        <v>472.50000000000006</v>
      </c>
    </row>
    <row r="88" spans="1:7" ht="15.75" thickBot="1" x14ac:dyDescent="0.3">
      <c r="A88" s="29"/>
      <c r="B88" s="30" t="s">
        <v>187</v>
      </c>
      <c r="C88" s="31"/>
      <c r="D88" s="31"/>
      <c r="E88" s="32"/>
      <c r="F88" s="31"/>
      <c r="G88" s="32"/>
    </row>
    <row r="89" spans="1:7" ht="15.75" thickBot="1" x14ac:dyDescent="0.3">
      <c r="A89" s="44">
        <v>6937</v>
      </c>
      <c r="B89" s="45" t="s">
        <v>188</v>
      </c>
      <c r="C89" s="46">
        <v>6</v>
      </c>
      <c r="D89" s="27">
        <f>VLOOKUP(A89,[1]data!$A$8:$F$560,4,FALSE)</f>
        <v>434.78260869565219</v>
      </c>
      <c r="E89" s="28">
        <f>VLOOKUP(A89,[1]data!$A$8:$F$560,6,FALSE)</f>
        <v>500</v>
      </c>
      <c r="F89" s="27">
        <f t="shared" si="4"/>
        <v>456.52173913043481</v>
      </c>
      <c r="G89" s="28">
        <f t="shared" si="5"/>
        <v>525</v>
      </c>
    </row>
    <row r="90" spans="1:7" ht="15.75" thickBot="1" x14ac:dyDescent="0.3">
      <c r="A90" s="29"/>
      <c r="B90" s="30" t="s">
        <v>191</v>
      </c>
      <c r="C90" s="31"/>
      <c r="D90" s="31"/>
      <c r="E90" s="32"/>
      <c r="F90" s="31"/>
      <c r="G90" s="32"/>
    </row>
    <row r="91" spans="1:7" x14ac:dyDescent="0.25">
      <c r="A91" s="58">
        <v>12487</v>
      </c>
      <c r="B91" s="50" t="s">
        <v>192</v>
      </c>
      <c r="C91" s="47">
        <v>2.3999999999999893</v>
      </c>
      <c r="D91" s="12">
        <f>VLOOKUP(A91,[1]data!$A$8:$F$560,4,FALSE)</f>
        <v>86.08695652173914</v>
      </c>
      <c r="E91" s="13">
        <f>VLOOKUP(A91,[1]data!$A$8:$F$560,6,FALSE)</f>
        <v>99</v>
      </c>
      <c r="F91" s="12">
        <f t="shared" si="4"/>
        <v>90.391304347826107</v>
      </c>
      <c r="G91" s="13">
        <f t="shared" si="5"/>
        <v>103.95000000000002</v>
      </c>
    </row>
    <row r="92" spans="1:7" x14ac:dyDescent="0.25">
      <c r="A92" s="42">
        <v>12876</v>
      </c>
      <c r="B92" s="48" t="s">
        <v>193</v>
      </c>
      <c r="C92" s="43">
        <v>2.1599999999999997</v>
      </c>
      <c r="D92" s="16">
        <f>VLOOKUP(A92,[1]data!$A$8:$F$560,4,FALSE)</f>
        <v>132.17391304347828</v>
      </c>
      <c r="E92" s="17">
        <f>VLOOKUP(A92,[1]data!$A$8:$F$560,6,FALSE)</f>
        <v>152</v>
      </c>
      <c r="F92" s="16">
        <f t="shared" si="4"/>
        <v>138.78260869565219</v>
      </c>
      <c r="G92" s="17">
        <f t="shared" si="5"/>
        <v>159.6</v>
      </c>
    </row>
    <row r="93" spans="1:7" x14ac:dyDescent="0.25">
      <c r="A93" s="42">
        <v>12289</v>
      </c>
      <c r="B93" s="48" t="s">
        <v>194</v>
      </c>
      <c r="C93" s="43">
        <v>2.4</v>
      </c>
      <c r="D93" s="16">
        <f>VLOOKUP(A93,[1]data!$A$8:$F$560,4,FALSE)</f>
        <v>165.21739130434784</v>
      </c>
      <c r="E93" s="17">
        <f>VLOOKUP(A93,[1]data!$A$8:$F$560,6,FALSE)</f>
        <v>190</v>
      </c>
      <c r="F93" s="16">
        <f t="shared" si="4"/>
        <v>173.47826086956525</v>
      </c>
      <c r="G93" s="17">
        <f t="shared" si="5"/>
        <v>199.50000000000003</v>
      </c>
    </row>
    <row r="94" spans="1:7" x14ac:dyDescent="0.25">
      <c r="A94" s="42">
        <v>12951</v>
      </c>
      <c r="B94" s="48" t="s">
        <v>195</v>
      </c>
      <c r="C94" s="43">
        <v>3</v>
      </c>
      <c r="D94" s="16">
        <f>VLOOKUP(A94,[1]data!$A$8:$F$560,4,FALSE)</f>
        <v>130.43478260869566</v>
      </c>
      <c r="E94" s="17">
        <f>VLOOKUP(A94,[1]data!$A$8:$F$560,6,FALSE)</f>
        <v>150</v>
      </c>
      <c r="F94" s="16">
        <f t="shared" ref="F94:F144" si="8">D94*1.05</f>
        <v>136.95652173913044</v>
      </c>
      <c r="G94" s="17">
        <f t="shared" ref="G94:G139" si="9">F94*1.15</f>
        <v>157.5</v>
      </c>
    </row>
    <row r="95" spans="1:7" ht="15.75" thickBot="1" x14ac:dyDescent="0.3">
      <c r="A95" s="37">
        <v>12142</v>
      </c>
      <c r="B95" s="49" t="s">
        <v>196</v>
      </c>
      <c r="C95" s="39">
        <v>2.4</v>
      </c>
      <c r="D95" s="20">
        <f>VLOOKUP(A95,[1]data!$A$8:$F$560,4,FALSE)</f>
        <v>152.17391304347828</v>
      </c>
      <c r="E95" s="21">
        <f>VLOOKUP(A95,[1]data!$A$8:$F$560,6,FALSE)</f>
        <v>175</v>
      </c>
      <c r="F95" s="20">
        <f t="shared" si="8"/>
        <v>159.78260869565219</v>
      </c>
      <c r="G95" s="21">
        <f t="shared" si="9"/>
        <v>183.75</v>
      </c>
    </row>
    <row r="96" spans="1:7" ht="15.75" thickBot="1" x14ac:dyDescent="0.3">
      <c r="A96" s="51"/>
      <c r="B96" s="74" t="s">
        <v>207</v>
      </c>
      <c r="C96" s="75"/>
      <c r="D96" s="75"/>
      <c r="E96" s="52"/>
      <c r="F96" s="75"/>
      <c r="G96" s="52"/>
    </row>
    <row r="97" spans="1:7" x14ac:dyDescent="0.25">
      <c r="A97" s="40">
        <v>12883</v>
      </c>
      <c r="B97" s="50" t="s">
        <v>208</v>
      </c>
      <c r="C97" s="41">
        <v>2.1999999999999966</v>
      </c>
      <c r="D97" s="12">
        <f>VLOOKUP(A97,[1]data!$A$8:$F$560,4,FALSE)</f>
        <v>161.73913043478262</v>
      </c>
      <c r="E97" s="13">
        <f>VLOOKUP(A97,[1]data!$A$8:$F$560,6,FALSE)</f>
        <v>186</v>
      </c>
      <c r="F97" s="12">
        <f t="shared" si="8"/>
        <v>169.82608695652175</v>
      </c>
      <c r="G97" s="13">
        <f t="shared" si="9"/>
        <v>195.29999999999998</v>
      </c>
    </row>
    <row r="98" spans="1:7" ht="15.75" thickBot="1" x14ac:dyDescent="0.3">
      <c r="A98" s="37">
        <v>12890</v>
      </c>
      <c r="B98" s="49" t="s">
        <v>209</v>
      </c>
      <c r="C98" s="39">
        <v>2.199999999999994</v>
      </c>
      <c r="D98" s="20">
        <f>VLOOKUP(A98,[1]data!$A$8:$F$560,4,FALSE)</f>
        <v>161.73913043478262</v>
      </c>
      <c r="E98" s="21">
        <f>VLOOKUP(A98,[1]data!$A$8:$F$560,6,FALSE)</f>
        <v>186</v>
      </c>
      <c r="F98" s="20">
        <f t="shared" si="8"/>
        <v>169.82608695652175</v>
      </c>
      <c r="G98" s="21">
        <f t="shared" si="9"/>
        <v>195.29999999999998</v>
      </c>
    </row>
    <row r="99" spans="1:7" ht="15.75" thickBot="1" x14ac:dyDescent="0.3">
      <c r="A99" s="29"/>
      <c r="B99" s="30" t="s">
        <v>214</v>
      </c>
      <c r="C99" s="31"/>
      <c r="D99" s="31"/>
      <c r="E99" s="32"/>
      <c r="F99" s="31"/>
      <c r="G99" s="32"/>
    </row>
    <row r="100" spans="1:7" x14ac:dyDescent="0.25">
      <c r="A100" s="40">
        <v>12869</v>
      </c>
      <c r="B100" s="50" t="s">
        <v>215</v>
      </c>
      <c r="C100" s="41">
        <v>1.8</v>
      </c>
      <c r="D100" s="12">
        <f>VLOOKUP(A100,[1]data!$A$8:$F$560,4,FALSE)</f>
        <v>140.86956521739131</v>
      </c>
      <c r="E100" s="13">
        <f>VLOOKUP(A100,[1]data!$A$8:$F$560,6,FALSE)</f>
        <v>162</v>
      </c>
      <c r="F100" s="12">
        <f t="shared" si="8"/>
        <v>147.91304347826087</v>
      </c>
      <c r="G100" s="13">
        <f t="shared" si="9"/>
        <v>170.1</v>
      </c>
    </row>
    <row r="101" spans="1:7" ht="15.75" thickBot="1" x14ac:dyDescent="0.3">
      <c r="A101" s="37">
        <v>12132</v>
      </c>
      <c r="B101" s="49" t="s">
        <v>216</v>
      </c>
      <c r="C101" s="39">
        <v>1.8</v>
      </c>
      <c r="D101" s="20">
        <f>VLOOKUP(A101,[1]data!$A$8:$F$560,4,FALSE)</f>
        <v>140.86956521739131</v>
      </c>
      <c r="E101" s="21">
        <f>VLOOKUP(A101,[1]data!$A$8:$F$560,6,FALSE)</f>
        <v>162</v>
      </c>
      <c r="F101" s="20">
        <f t="shared" si="8"/>
        <v>147.91304347826087</v>
      </c>
      <c r="G101" s="21">
        <f t="shared" si="9"/>
        <v>170.1</v>
      </c>
    </row>
    <row r="102" spans="1:7" ht="15.75" thickBot="1" x14ac:dyDescent="0.3">
      <c r="A102" s="29"/>
      <c r="B102" s="30" t="s">
        <v>221</v>
      </c>
      <c r="C102" s="31"/>
      <c r="D102" s="31"/>
      <c r="E102" s="32"/>
      <c r="F102" s="31"/>
      <c r="G102" s="32"/>
    </row>
    <row r="103" spans="1:7" x14ac:dyDescent="0.25">
      <c r="A103" s="40">
        <v>12170</v>
      </c>
      <c r="B103" s="50" t="s">
        <v>222</v>
      </c>
      <c r="C103" s="41">
        <v>1.5</v>
      </c>
      <c r="D103" s="12">
        <f>VLOOKUP(A103,[1]data!$A$8:$F$560,4,FALSE)</f>
        <v>161.73913043478262</v>
      </c>
      <c r="E103" s="13">
        <f>VLOOKUP(A103,[1]data!$A$8:$F$560,6,FALSE)</f>
        <v>186</v>
      </c>
      <c r="F103" s="12">
        <f t="shared" si="8"/>
        <v>169.82608695652175</v>
      </c>
      <c r="G103" s="13">
        <f t="shared" si="9"/>
        <v>195.29999999999998</v>
      </c>
    </row>
    <row r="104" spans="1:7" ht="15.75" thickBot="1" x14ac:dyDescent="0.3">
      <c r="A104" s="37">
        <v>12187</v>
      </c>
      <c r="B104" s="49" t="s">
        <v>223</v>
      </c>
      <c r="C104" s="39">
        <v>1.5</v>
      </c>
      <c r="D104" s="20">
        <f>VLOOKUP(A104,[1]data!$A$8:$F$560,4,FALSE)</f>
        <v>161.73913043478262</v>
      </c>
      <c r="E104" s="21">
        <f>VLOOKUP(A104,[1]data!$A$8:$F$560,6,FALSE)</f>
        <v>186</v>
      </c>
      <c r="F104" s="20">
        <f t="shared" si="8"/>
        <v>169.82608695652175</v>
      </c>
      <c r="G104" s="21">
        <f t="shared" si="9"/>
        <v>195.29999999999998</v>
      </c>
    </row>
    <row r="105" spans="1:7" ht="15.75" thickBot="1" x14ac:dyDescent="0.3">
      <c r="A105" s="29"/>
      <c r="B105" s="30" t="s">
        <v>228</v>
      </c>
      <c r="C105" s="31"/>
      <c r="D105" s="31"/>
      <c r="E105" s="32"/>
      <c r="F105" s="31"/>
      <c r="G105" s="32"/>
    </row>
    <row r="106" spans="1:7" x14ac:dyDescent="0.25">
      <c r="A106" s="40">
        <v>12149</v>
      </c>
      <c r="B106" s="50" t="s">
        <v>229</v>
      </c>
      <c r="C106" s="41">
        <v>1.8</v>
      </c>
      <c r="D106" s="12">
        <f>VLOOKUP(A106,[1]data!$A$8:$F$560,4,FALSE)</f>
        <v>156.52173913043478</v>
      </c>
      <c r="E106" s="13">
        <f>VLOOKUP(A106,[1]data!$A$8:$F$560,6,FALSE)</f>
        <v>180</v>
      </c>
      <c r="F106" s="12">
        <f t="shared" si="8"/>
        <v>164.34782608695653</v>
      </c>
      <c r="G106" s="13">
        <f t="shared" si="9"/>
        <v>189</v>
      </c>
    </row>
    <row r="107" spans="1:7" ht="15.75" thickBot="1" x14ac:dyDescent="0.3">
      <c r="A107" s="37">
        <v>12156</v>
      </c>
      <c r="B107" s="49" t="s">
        <v>230</v>
      </c>
      <c r="C107" s="39">
        <v>1.8</v>
      </c>
      <c r="D107" s="20">
        <f>VLOOKUP(A107,[1]data!$A$8:$F$560,4,FALSE)</f>
        <v>156.52173913043478</v>
      </c>
      <c r="E107" s="21">
        <f>VLOOKUP(A107,[1]data!$A$8:$F$560,6,FALSE)</f>
        <v>180</v>
      </c>
      <c r="F107" s="20">
        <f t="shared" si="8"/>
        <v>164.34782608695653</v>
      </c>
      <c r="G107" s="21">
        <f t="shared" si="9"/>
        <v>189</v>
      </c>
    </row>
    <row r="108" spans="1:7" ht="52.5" customHeight="1" thickBot="1" x14ac:dyDescent="0.3">
      <c r="A108" s="61"/>
      <c r="B108" s="62" t="s">
        <v>4</v>
      </c>
      <c r="C108" s="5" t="s">
        <v>5</v>
      </c>
      <c r="D108" s="62" t="s">
        <v>6</v>
      </c>
      <c r="E108" s="62" t="s">
        <v>7</v>
      </c>
      <c r="F108" s="62" t="s">
        <v>6</v>
      </c>
      <c r="G108" s="62" t="s">
        <v>7</v>
      </c>
    </row>
    <row r="109" spans="1:7" ht="15.75" thickBot="1" x14ac:dyDescent="0.3">
      <c r="A109" s="29"/>
      <c r="B109" s="30" t="s">
        <v>235</v>
      </c>
      <c r="C109" s="31"/>
      <c r="D109" s="31"/>
      <c r="E109" s="32"/>
      <c r="F109" s="31"/>
      <c r="G109" s="32"/>
    </row>
    <row r="110" spans="1:7" x14ac:dyDescent="0.25">
      <c r="A110" s="58">
        <v>12588</v>
      </c>
      <c r="B110" s="10" t="s">
        <v>236</v>
      </c>
      <c r="C110" s="11">
        <v>1.8</v>
      </c>
      <c r="D110" s="12">
        <f>VLOOKUP(A110,[1]data!$A$8:$F$560,4,FALSE)</f>
        <v>54.782608695652179</v>
      </c>
      <c r="E110" s="13">
        <f>VLOOKUP(A110,[1]data!$A$8:$F$560,6,FALSE)</f>
        <v>63</v>
      </c>
      <c r="F110" s="12">
        <f t="shared" si="8"/>
        <v>57.521739130434788</v>
      </c>
      <c r="G110" s="13">
        <f t="shared" si="9"/>
        <v>66.150000000000006</v>
      </c>
    </row>
    <row r="111" spans="1:7" x14ac:dyDescent="0.25">
      <c r="A111" s="59">
        <v>81700</v>
      </c>
      <c r="B111" s="14" t="s">
        <v>237</v>
      </c>
      <c r="C111" s="15">
        <v>3.5999999999999996</v>
      </c>
      <c r="D111" s="16">
        <f>VLOOKUP(A111,[1]data!$A$8:$F$560,4,FALSE)</f>
        <v>108.69565217391305</v>
      </c>
      <c r="E111" s="17">
        <f>VLOOKUP(A111,[1]data!$A$8:$F$560,6,FALSE)</f>
        <v>125</v>
      </c>
      <c r="F111" s="16">
        <f t="shared" si="8"/>
        <v>114.1304347826087</v>
      </c>
      <c r="G111" s="17">
        <f t="shared" si="9"/>
        <v>131.25</v>
      </c>
    </row>
    <row r="112" spans="1:7" x14ac:dyDescent="0.25">
      <c r="A112" s="59">
        <v>6229</v>
      </c>
      <c r="B112" s="14" t="s">
        <v>238</v>
      </c>
      <c r="C112" s="15">
        <v>9</v>
      </c>
      <c r="D112" s="16">
        <f>VLOOKUP(A112,[1]data!$A$8:$F$560,4,FALSE)</f>
        <v>260.86956521739131</v>
      </c>
      <c r="E112" s="17">
        <f>VLOOKUP(A112,[1]data!$A$8:$F$560,6,FALSE)</f>
        <v>300</v>
      </c>
      <c r="F112" s="16">
        <f t="shared" si="8"/>
        <v>273.91304347826087</v>
      </c>
      <c r="G112" s="17">
        <f t="shared" si="9"/>
        <v>315</v>
      </c>
    </row>
    <row r="113" spans="1:10" ht="15.75" thickBot="1" x14ac:dyDescent="0.3">
      <c r="A113" s="60">
        <v>6222</v>
      </c>
      <c r="B113" s="18" t="s">
        <v>239</v>
      </c>
      <c r="C113" s="19">
        <v>12</v>
      </c>
      <c r="D113" s="20">
        <f>VLOOKUP(A113,[1]data!$A$8:$F$560,4,FALSE)</f>
        <v>323.47826086956525</v>
      </c>
      <c r="E113" s="21">
        <f>VLOOKUP(A113,[1]data!$A$8:$F$560,6,FALSE)</f>
        <v>372</v>
      </c>
      <c r="F113" s="20">
        <f t="shared" si="8"/>
        <v>339.6521739130435</v>
      </c>
      <c r="G113" s="21">
        <f t="shared" si="9"/>
        <v>390.59999999999997</v>
      </c>
    </row>
    <row r="114" spans="1:10" ht="15.75" thickBot="1" x14ac:dyDescent="0.3">
      <c r="A114" s="29"/>
      <c r="B114" s="30" t="s">
        <v>248</v>
      </c>
      <c r="C114" s="31"/>
      <c r="D114" s="31"/>
      <c r="E114" s="32"/>
      <c r="F114" s="31"/>
      <c r="G114" s="32"/>
    </row>
    <row r="115" spans="1:10" x14ac:dyDescent="0.25">
      <c r="A115" s="65">
        <v>12547</v>
      </c>
      <c r="B115" s="10" t="s">
        <v>249</v>
      </c>
      <c r="C115" s="11">
        <v>2.1</v>
      </c>
      <c r="D115" s="12">
        <f>VLOOKUP(A115,[1]data!$A$8:$F$560,4,FALSE)</f>
        <v>78.260869565217391</v>
      </c>
      <c r="E115" s="13">
        <f>VLOOKUP(A115,[1]data!$A$8:$F$560,6,FALSE)</f>
        <v>90</v>
      </c>
      <c r="F115" s="12">
        <f t="shared" si="8"/>
        <v>82.173913043478265</v>
      </c>
      <c r="G115" s="13">
        <f t="shared" si="9"/>
        <v>94.5</v>
      </c>
    </row>
    <row r="116" spans="1:10" ht="15.75" thickBot="1" x14ac:dyDescent="0.3">
      <c r="A116" s="67">
        <v>82783</v>
      </c>
      <c r="B116" s="18" t="s">
        <v>250</v>
      </c>
      <c r="C116" s="19">
        <v>3.8</v>
      </c>
      <c r="D116" s="20">
        <f>VLOOKUP(A116,[1]data!$A$8:$F$560,4,FALSE)</f>
        <v>123.47826086956523</v>
      </c>
      <c r="E116" s="21">
        <f>VLOOKUP(A116,[1]data!$A$8:$F$560,6,FALSE)</f>
        <v>142</v>
      </c>
      <c r="F116" s="20">
        <f t="shared" si="8"/>
        <v>129.6521739130435</v>
      </c>
      <c r="G116" s="21">
        <f t="shared" si="9"/>
        <v>149.10000000000002</v>
      </c>
    </row>
    <row r="117" spans="1:10" ht="15.75" thickBot="1" x14ac:dyDescent="0.3">
      <c r="A117" s="51"/>
      <c r="B117" s="74" t="s">
        <v>255</v>
      </c>
      <c r="C117" s="75"/>
      <c r="D117" s="75"/>
      <c r="E117" s="52"/>
      <c r="F117" s="75"/>
      <c r="G117" s="52"/>
    </row>
    <row r="118" spans="1:10" x14ac:dyDescent="0.25">
      <c r="A118" s="65">
        <v>12025</v>
      </c>
      <c r="B118" s="10" t="s">
        <v>256</v>
      </c>
      <c r="C118" s="11">
        <v>6</v>
      </c>
      <c r="D118" s="12">
        <f>VLOOKUP(A118,[1]data!$A$8:$F$560,4,FALSE)</f>
        <v>323.47826086956525</v>
      </c>
      <c r="E118" s="13">
        <f>VLOOKUP(A118,[1]data!$A$8:$F$560,6,FALSE)</f>
        <v>372</v>
      </c>
      <c r="F118" s="12">
        <f t="shared" si="8"/>
        <v>339.6521739130435</v>
      </c>
      <c r="G118" s="13">
        <f t="shared" si="9"/>
        <v>390.59999999999997</v>
      </c>
    </row>
    <row r="119" spans="1:10" x14ac:dyDescent="0.25">
      <c r="A119" s="66">
        <v>12124</v>
      </c>
      <c r="B119" s="14" t="s">
        <v>257</v>
      </c>
      <c r="C119" s="15">
        <v>2.1599999999999868</v>
      </c>
      <c r="D119" s="16">
        <f>VLOOKUP(A119,[1]data!$A$8:$F$560,4,FALSE)</f>
        <v>88.695652173913047</v>
      </c>
      <c r="E119" s="17">
        <f>VLOOKUP(A119,[1]data!$A$8:$F$560,6,FALSE)</f>
        <v>102</v>
      </c>
      <c r="F119" s="16">
        <f t="shared" si="8"/>
        <v>93.130434782608702</v>
      </c>
      <c r="G119" s="17">
        <f t="shared" si="9"/>
        <v>107.1</v>
      </c>
    </row>
    <row r="120" spans="1:10" ht="15.75" thickBot="1" x14ac:dyDescent="0.3">
      <c r="A120" s="67">
        <v>12141</v>
      </c>
      <c r="B120" s="18" t="s">
        <v>258</v>
      </c>
      <c r="C120" s="19">
        <v>2.3999999999999875</v>
      </c>
      <c r="D120" s="20">
        <f>VLOOKUP(A120,[1]data!$A$8:$F$560,4,FALSE)</f>
        <v>86.956521739130437</v>
      </c>
      <c r="E120" s="21">
        <f>VLOOKUP(A120,[1]data!$A$8:$F$560,6,FALSE)</f>
        <v>100</v>
      </c>
      <c r="F120" s="20">
        <f t="shared" si="8"/>
        <v>91.304347826086968</v>
      </c>
      <c r="G120" s="21">
        <f t="shared" si="9"/>
        <v>105</v>
      </c>
    </row>
    <row r="121" spans="1:10" ht="59.25" customHeight="1" thickBot="1" x14ac:dyDescent="0.3">
      <c r="B121" s="62" t="s">
        <v>4</v>
      </c>
      <c r="C121" s="5" t="s">
        <v>5</v>
      </c>
      <c r="D121" s="62" t="s">
        <v>6</v>
      </c>
      <c r="E121" s="62" t="s">
        <v>7</v>
      </c>
      <c r="F121" s="62" t="s">
        <v>6</v>
      </c>
      <c r="G121" s="62" t="s">
        <v>7</v>
      </c>
    </row>
    <row r="122" spans="1:10" ht="15.75" thickBot="1" x14ac:dyDescent="0.3">
      <c r="A122" s="29"/>
      <c r="B122" s="30" t="s">
        <v>265</v>
      </c>
      <c r="C122" s="31"/>
      <c r="D122" s="31"/>
      <c r="E122" s="32"/>
      <c r="F122" s="31"/>
      <c r="G122" s="32"/>
    </row>
    <row r="123" spans="1:10" x14ac:dyDescent="0.25">
      <c r="A123" s="58">
        <v>20312</v>
      </c>
      <c r="B123" s="10" t="s">
        <v>266</v>
      </c>
      <c r="C123" s="11">
        <v>1.7999999999999998</v>
      </c>
      <c r="D123" s="12">
        <f>VLOOKUP(A123,[1]data!$A$8:$F$560,4,FALSE)</f>
        <v>130.43478260869566</v>
      </c>
      <c r="E123" s="13">
        <f>VLOOKUP(A123,[1]data!$A$8:$F$560,6,FALSE)</f>
        <v>150</v>
      </c>
      <c r="F123" s="12">
        <f t="shared" ref="F123:F131" si="10">D123*1.05</f>
        <v>136.95652173913044</v>
      </c>
      <c r="G123" s="13">
        <f t="shared" ref="G123:G131" si="11">F123*1.15</f>
        <v>157.5</v>
      </c>
    </row>
    <row r="124" spans="1:10" x14ac:dyDescent="0.25">
      <c r="A124" s="59">
        <v>20336</v>
      </c>
      <c r="B124" s="14" t="s">
        <v>267</v>
      </c>
      <c r="C124" s="15">
        <v>1.7999999999999998</v>
      </c>
      <c r="D124" s="16">
        <f>VLOOKUP(A124,[1]data!$A$8:$F$560,4,FALSE)</f>
        <v>130.43478260869566</v>
      </c>
      <c r="E124" s="17">
        <f>VLOOKUP(A124,[1]data!$A$8:$F$560,6,FALSE)</f>
        <v>150</v>
      </c>
      <c r="F124" s="16">
        <f t="shared" si="10"/>
        <v>136.95652173913044</v>
      </c>
      <c r="G124" s="17">
        <f t="shared" si="11"/>
        <v>157.5</v>
      </c>
      <c r="J124" s="84"/>
    </row>
    <row r="125" spans="1:10" x14ac:dyDescent="0.25">
      <c r="A125" s="59">
        <v>20350</v>
      </c>
      <c r="B125" s="14" t="s">
        <v>268</v>
      </c>
      <c r="C125" s="15">
        <v>1.7999999999999998</v>
      </c>
      <c r="D125" s="16">
        <f>VLOOKUP(A125,[1]data!$A$8:$F$560,4,FALSE)</f>
        <v>130.43478260869566</v>
      </c>
      <c r="E125" s="17">
        <f>VLOOKUP(A125,[1]data!$A$8:$F$560,6,FALSE)</f>
        <v>150</v>
      </c>
      <c r="F125" s="16">
        <f t="shared" si="10"/>
        <v>136.95652173913044</v>
      </c>
      <c r="G125" s="17">
        <f t="shared" si="11"/>
        <v>157.5</v>
      </c>
    </row>
    <row r="126" spans="1:10" x14ac:dyDescent="0.25">
      <c r="A126" s="59">
        <v>20374</v>
      </c>
      <c r="B126" s="14" t="s">
        <v>269</v>
      </c>
      <c r="C126" s="15">
        <v>2</v>
      </c>
      <c r="D126" s="16">
        <f>VLOOKUP(A126,[1]data!$A$8:$F$560,4,FALSE)</f>
        <v>130.43478260869566</v>
      </c>
      <c r="E126" s="17">
        <f>VLOOKUP(A126,[1]data!$A$8:$F$560,6,FALSE)</f>
        <v>150</v>
      </c>
      <c r="F126" s="16">
        <f t="shared" si="10"/>
        <v>136.95652173913044</v>
      </c>
      <c r="G126" s="17">
        <f t="shared" si="11"/>
        <v>157.5</v>
      </c>
    </row>
    <row r="127" spans="1:10" x14ac:dyDescent="0.25">
      <c r="A127" s="59">
        <v>20398</v>
      </c>
      <c r="B127" s="14" t="s">
        <v>270</v>
      </c>
      <c r="C127" s="15">
        <v>2</v>
      </c>
      <c r="D127" s="16">
        <f>VLOOKUP(A127,[1]data!$A$8:$F$560,4,FALSE)</f>
        <v>130.43478260869566</v>
      </c>
      <c r="E127" s="17">
        <f>VLOOKUP(A127,[1]data!$A$8:$F$560,6,FALSE)</f>
        <v>150</v>
      </c>
      <c r="F127" s="16">
        <f t="shared" si="10"/>
        <v>136.95652173913044</v>
      </c>
      <c r="G127" s="17">
        <f t="shared" si="11"/>
        <v>157.5</v>
      </c>
    </row>
    <row r="128" spans="1:10" x14ac:dyDescent="0.25">
      <c r="A128" s="59">
        <v>20411</v>
      </c>
      <c r="B128" s="14" t="s">
        <v>271</v>
      </c>
      <c r="C128" s="15">
        <v>2</v>
      </c>
      <c r="D128" s="16">
        <f>VLOOKUP(A128,[1]data!$A$8:$F$560,4,FALSE)</f>
        <v>130.43478260869566</v>
      </c>
      <c r="E128" s="17">
        <f>VLOOKUP(A128,[1]data!$A$8:$F$560,6,FALSE)</f>
        <v>150</v>
      </c>
      <c r="F128" s="16">
        <f t="shared" si="10"/>
        <v>136.95652173913044</v>
      </c>
      <c r="G128" s="17">
        <f t="shared" si="11"/>
        <v>157.5</v>
      </c>
    </row>
    <row r="129" spans="1:7" x14ac:dyDescent="0.25">
      <c r="A129" s="59">
        <v>20428</v>
      </c>
      <c r="B129" s="14" t="s">
        <v>272</v>
      </c>
      <c r="C129" s="15">
        <v>2</v>
      </c>
      <c r="D129" s="16">
        <f>VLOOKUP(A129,[1]data!$A$8:$F$560,4,FALSE)</f>
        <v>130.43478260869566</v>
      </c>
      <c r="E129" s="17">
        <f>VLOOKUP(A129,[1]data!$A$8:$F$560,6,FALSE)</f>
        <v>150</v>
      </c>
      <c r="F129" s="16">
        <f t="shared" si="10"/>
        <v>136.95652173913044</v>
      </c>
      <c r="G129" s="17">
        <f t="shared" si="11"/>
        <v>157.5</v>
      </c>
    </row>
    <row r="130" spans="1:7" x14ac:dyDescent="0.25">
      <c r="A130" s="59">
        <v>20435</v>
      </c>
      <c r="B130" s="14" t="s">
        <v>273</v>
      </c>
      <c r="C130" s="15">
        <v>2</v>
      </c>
      <c r="D130" s="16">
        <f>VLOOKUP(A130,[1]data!$A$8:$F$560,4,FALSE)</f>
        <v>130.43478260869566</v>
      </c>
      <c r="E130" s="17">
        <f>VLOOKUP(A130,[1]data!$A$8:$F$560,6,FALSE)</f>
        <v>150</v>
      </c>
      <c r="F130" s="16">
        <f t="shared" si="10"/>
        <v>136.95652173913044</v>
      </c>
      <c r="G130" s="17">
        <f t="shared" si="11"/>
        <v>157.5</v>
      </c>
    </row>
    <row r="131" spans="1:7" ht="15.75" thickBot="1" x14ac:dyDescent="0.3">
      <c r="A131" s="77">
        <v>20442</v>
      </c>
      <c r="B131" s="78" t="s">
        <v>274</v>
      </c>
      <c r="C131" s="79">
        <v>2</v>
      </c>
      <c r="D131" s="80">
        <f>VLOOKUP(A131,[1]data!$A$8:$F$560,4,FALSE)</f>
        <v>130.43478260869566</v>
      </c>
      <c r="E131" s="81">
        <f>VLOOKUP(A131,[1]data!$A$8:$F$560,6,FALSE)</f>
        <v>150</v>
      </c>
      <c r="F131" s="80">
        <f t="shared" si="10"/>
        <v>136.95652173913044</v>
      </c>
      <c r="G131" s="81">
        <f t="shared" si="11"/>
        <v>157.5</v>
      </c>
    </row>
    <row r="132" spans="1:7" ht="51.75" customHeight="1" thickBot="1" x14ac:dyDescent="0.3">
      <c r="A132" s="61"/>
      <c r="B132" s="62" t="s">
        <v>4</v>
      </c>
      <c r="C132" s="5" t="s">
        <v>5</v>
      </c>
      <c r="D132" s="62" t="s">
        <v>6</v>
      </c>
      <c r="E132" s="62" t="s">
        <v>7</v>
      </c>
      <c r="F132" s="62" t="s">
        <v>6</v>
      </c>
      <c r="G132" s="62" t="s">
        <v>7</v>
      </c>
    </row>
    <row r="133" spans="1:7" ht="15.75" thickBot="1" x14ac:dyDescent="0.3">
      <c r="A133" s="29"/>
      <c r="B133" s="30" t="s">
        <v>293</v>
      </c>
      <c r="C133" s="31"/>
      <c r="D133" s="31"/>
      <c r="E133" s="32"/>
      <c r="F133" s="31"/>
      <c r="G133" s="32"/>
    </row>
    <row r="134" spans="1:7" x14ac:dyDescent="0.25">
      <c r="A134" s="58">
        <v>43732</v>
      </c>
      <c r="B134" s="10" t="s">
        <v>294</v>
      </c>
      <c r="C134" s="11">
        <v>6</v>
      </c>
      <c r="D134" s="12">
        <f>VLOOKUP(A134,[1]data!$A$8:$F$560,4,FALSE)</f>
        <v>547.82608695652175</v>
      </c>
      <c r="E134" s="13">
        <f>VLOOKUP(A134,[1]data!$A$8:$F$560,6,FALSE)</f>
        <v>630</v>
      </c>
      <c r="F134" s="12">
        <f t="shared" si="8"/>
        <v>575.21739130434787</v>
      </c>
      <c r="G134" s="13">
        <f t="shared" si="9"/>
        <v>661.5</v>
      </c>
    </row>
    <row r="135" spans="1:7" x14ac:dyDescent="0.25">
      <c r="A135" s="59">
        <v>43741</v>
      </c>
      <c r="B135" s="14" t="s">
        <v>295</v>
      </c>
      <c r="C135" s="15">
        <v>2.4</v>
      </c>
      <c r="D135" s="16">
        <f>VLOOKUP(A135,[1]data!$A$8:$F$560,4,FALSE)</f>
        <v>208.69565217391306</v>
      </c>
      <c r="E135" s="17">
        <f>VLOOKUP(A135,[1]data!$A$8:$F$560,6,FALSE)</f>
        <v>240</v>
      </c>
      <c r="F135" s="16">
        <f t="shared" si="8"/>
        <v>219.13043478260872</v>
      </c>
      <c r="G135" s="17">
        <f t="shared" si="9"/>
        <v>252</v>
      </c>
    </row>
    <row r="136" spans="1:7" x14ac:dyDescent="0.25">
      <c r="A136" s="59">
        <v>43742</v>
      </c>
      <c r="B136" s="14" t="s">
        <v>296</v>
      </c>
      <c r="C136" s="15">
        <v>1.44</v>
      </c>
      <c r="D136" s="16">
        <f>VLOOKUP(A136,[1]data!$A$8:$F$560,4,FALSE)</f>
        <v>281.73913043478262</v>
      </c>
      <c r="E136" s="17">
        <f>VLOOKUP(A136,[1]data!$A$8:$F$560,6,FALSE)</f>
        <v>324</v>
      </c>
      <c r="F136" s="16">
        <f t="shared" si="8"/>
        <v>295.82608695652175</v>
      </c>
      <c r="G136" s="17">
        <f t="shared" si="9"/>
        <v>340.2</v>
      </c>
    </row>
    <row r="137" spans="1:7" x14ac:dyDescent="0.25">
      <c r="A137" s="59">
        <v>46529</v>
      </c>
      <c r="B137" s="14" t="s">
        <v>297</v>
      </c>
      <c r="C137" s="15">
        <v>2.4</v>
      </c>
      <c r="D137" s="16">
        <f>VLOOKUP(A137,[1]data!$A$8:$F$560,4,FALSE)</f>
        <v>224.34782608695653</v>
      </c>
      <c r="E137" s="17">
        <f>VLOOKUP(A137,[1]data!$A$8:$F$560,6,FALSE)</f>
        <v>258</v>
      </c>
      <c r="F137" s="16">
        <f t="shared" si="8"/>
        <v>235.56521739130437</v>
      </c>
      <c r="G137" s="17">
        <f t="shared" si="9"/>
        <v>270.90000000000003</v>
      </c>
    </row>
    <row r="138" spans="1:7" x14ac:dyDescent="0.25">
      <c r="A138" s="59">
        <f>[2]data!$A$172</f>
        <v>50046</v>
      </c>
      <c r="B138" s="14" t="str">
        <f>[2]data!$B$172</f>
        <v>HOME MADE STYLE 0% 7 X 150GR</v>
      </c>
      <c r="C138" s="15">
        <f>[2]data!$C$172</f>
        <v>1.05</v>
      </c>
      <c r="D138" s="16">
        <f>VLOOKUP(A138,[1]data!$A$8:$F$560,4,FALSE)</f>
        <v>127.82608695652175</v>
      </c>
      <c r="E138" s="17">
        <f>VLOOKUP(A138,[1]data!$A$8:$F$560,6,FALSE)</f>
        <v>147</v>
      </c>
      <c r="F138" s="16">
        <f t="shared" si="8"/>
        <v>134.21739130434784</v>
      </c>
      <c r="G138" s="17">
        <f t="shared" si="9"/>
        <v>154.35</v>
      </c>
    </row>
    <row r="139" spans="1:7" ht="15.75" thickBot="1" x14ac:dyDescent="0.3">
      <c r="A139" s="77">
        <f>[2]data!$A$170</f>
        <v>61041</v>
      </c>
      <c r="B139" s="78" t="str">
        <f>[2]data!$B$170</f>
        <v xml:space="preserve">GOURMAND BISCUITS 0% AZUCAR 12 x 175GR  </v>
      </c>
      <c r="C139" s="79">
        <f>[2]data!$C$172</f>
        <v>1.05</v>
      </c>
      <c r="D139" s="80">
        <f>VLOOKUP(A139,[1]data!$A$8:$F$560,4,FALSE)</f>
        <v>234.78260869565219</v>
      </c>
      <c r="E139" s="81">
        <f>VLOOKUP(A139,[1]data!$A$8:$F$560,6,FALSE)</f>
        <v>270</v>
      </c>
      <c r="F139" s="80">
        <f t="shared" si="8"/>
        <v>246.52173913043481</v>
      </c>
      <c r="G139" s="81">
        <f t="shared" si="9"/>
        <v>283.5</v>
      </c>
    </row>
    <row r="140" spans="1:7" ht="15.75" thickBot="1" x14ac:dyDescent="0.3">
      <c r="A140" s="29"/>
      <c r="B140" s="30" t="s">
        <v>306</v>
      </c>
      <c r="C140" s="31"/>
      <c r="D140" s="31"/>
      <c r="E140" s="32"/>
      <c r="F140" s="31"/>
      <c r="G140" s="32"/>
    </row>
    <row r="141" spans="1:7" x14ac:dyDescent="0.25">
      <c r="A141" s="58">
        <v>53094</v>
      </c>
      <c r="B141" s="10" t="s">
        <v>307</v>
      </c>
      <c r="C141" s="11">
        <v>3.5</v>
      </c>
      <c r="D141" s="12">
        <f>VLOOKUP(A141,[1]data!$A$8:$F$560,4,FALSE)</f>
        <v>304.34782608695656</v>
      </c>
      <c r="E141" s="13">
        <f>VLOOKUP(A141,[1]data!$A$8:$F$560,6,FALSE)</f>
        <v>350</v>
      </c>
      <c r="F141" s="12">
        <f t="shared" si="8"/>
        <v>319.56521739130437</v>
      </c>
      <c r="G141" s="13">
        <f t="shared" ref="G141:G158" si="12">F141*1.15</f>
        <v>367.5</v>
      </c>
    </row>
    <row r="142" spans="1:7" x14ac:dyDescent="0.25">
      <c r="A142" s="59">
        <v>49899</v>
      </c>
      <c r="B142" s="14" t="s">
        <v>308</v>
      </c>
      <c r="C142" s="15">
        <v>1.26</v>
      </c>
      <c r="D142" s="16">
        <f>VLOOKUP(A142,[1]data!$A$8:$F$560,4,FALSE)</f>
        <v>234.78260869565219</v>
      </c>
      <c r="E142" s="17">
        <f>VLOOKUP(A142,[1]data!$A$8:$F$560,6,FALSE)</f>
        <v>270</v>
      </c>
      <c r="F142" s="16">
        <f t="shared" si="8"/>
        <v>246.52173913043481</v>
      </c>
      <c r="G142" s="17">
        <f t="shared" si="12"/>
        <v>283.5</v>
      </c>
    </row>
    <row r="143" spans="1:7" x14ac:dyDescent="0.25">
      <c r="A143" s="59">
        <v>50147</v>
      </c>
      <c r="B143" s="14" t="s">
        <v>309</v>
      </c>
      <c r="C143" s="15">
        <v>1.44</v>
      </c>
      <c r="D143" s="16">
        <f>VLOOKUP(A143,[1]data!$A$8:$F$560,4,FALSE)</f>
        <v>234.78260869565219</v>
      </c>
      <c r="E143" s="17">
        <f>VLOOKUP(A143,[1]data!$A$8:$F$560,6,FALSE)</f>
        <v>270</v>
      </c>
      <c r="F143" s="16">
        <f t="shared" si="8"/>
        <v>246.52173913043481</v>
      </c>
      <c r="G143" s="17">
        <f t="shared" si="12"/>
        <v>283.5</v>
      </c>
    </row>
    <row r="144" spans="1:7" x14ac:dyDescent="0.25">
      <c r="A144" s="59">
        <v>50299</v>
      </c>
      <c r="B144" s="14" t="s">
        <v>310</v>
      </c>
      <c r="C144" s="15">
        <v>1.68</v>
      </c>
      <c r="D144" s="16">
        <f>VLOOKUP(A144,[1]data!$A$8:$F$560,4,FALSE)</f>
        <v>234.78260869565219</v>
      </c>
      <c r="E144" s="17">
        <f>VLOOKUP(A144,[1]data!$A$8:$F$560,6,FALSE)</f>
        <v>270</v>
      </c>
      <c r="F144" s="16">
        <f t="shared" si="8"/>
        <v>246.52173913043481</v>
      </c>
      <c r="G144" s="17">
        <f t="shared" si="12"/>
        <v>283.5</v>
      </c>
    </row>
    <row r="145" spans="1:7" x14ac:dyDescent="0.25">
      <c r="A145" s="59">
        <v>50448</v>
      </c>
      <c r="B145" s="14" t="s">
        <v>311</v>
      </c>
      <c r="C145" s="15">
        <v>1.1000000000000001</v>
      </c>
      <c r="D145" s="16">
        <f>VLOOKUP(A145,[1]data!$A$8:$F$560,4,FALSE)</f>
        <v>173.91304347826087</v>
      </c>
      <c r="E145" s="17">
        <f>VLOOKUP(A145,[1]data!$A$8:$F$560,6,FALSE)</f>
        <v>200</v>
      </c>
      <c r="F145" s="16">
        <f t="shared" ref="F145:F158" si="13">D145*1.05</f>
        <v>182.60869565217394</v>
      </c>
      <c r="G145" s="17">
        <f t="shared" si="12"/>
        <v>210</v>
      </c>
    </row>
    <row r="146" spans="1:7" x14ac:dyDescent="0.25">
      <c r="A146" s="59">
        <v>57853</v>
      </c>
      <c r="B146" s="14" t="s">
        <v>312</v>
      </c>
      <c r="C146" s="15">
        <v>1.8</v>
      </c>
      <c r="D146" s="16">
        <f>VLOOKUP(A146,[1]data!$A$8:$F$560,4,FALSE)</f>
        <v>266.08695652173913</v>
      </c>
      <c r="E146" s="17">
        <f>VLOOKUP(A146,[1]data!$A$8:$F$560,6,FALSE)</f>
        <v>306</v>
      </c>
      <c r="F146" s="16">
        <f t="shared" si="13"/>
        <v>279.39130434782612</v>
      </c>
      <c r="G146" s="17">
        <f t="shared" si="12"/>
        <v>321.3</v>
      </c>
    </row>
    <row r="147" spans="1:7" x14ac:dyDescent="0.25">
      <c r="A147" s="59">
        <v>38166</v>
      </c>
      <c r="B147" s="14" t="s">
        <v>313</v>
      </c>
      <c r="C147" s="15">
        <v>1.92</v>
      </c>
      <c r="D147" s="16">
        <f>VLOOKUP(A147,[1]data!$A$8:$F$560,4,FALSE)</f>
        <v>276.52173913043481</v>
      </c>
      <c r="E147" s="17">
        <f>VLOOKUP(A147,[1]data!$A$8:$F$560,6,FALSE)</f>
        <v>318</v>
      </c>
      <c r="F147" s="16">
        <f t="shared" si="13"/>
        <v>290.34782608695656</v>
      </c>
      <c r="G147" s="17">
        <f t="shared" si="12"/>
        <v>333.90000000000003</v>
      </c>
    </row>
    <row r="148" spans="1:7" x14ac:dyDescent="0.25">
      <c r="A148" s="59">
        <v>38165</v>
      </c>
      <c r="B148" s="14" t="s">
        <v>314</v>
      </c>
      <c r="C148" s="15">
        <v>1.92</v>
      </c>
      <c r="D148" s="16">
        <f>VLOOKUP(A148,[1]data!$A$8:$F$560,4,FALSE)</f>
        <v>276.52173913043481</v>
      </c>
      <c r="E148" s="17">
        <f>VLOOKUP(A148,[1]data!$A$8:$F$560,6,FALSE)</f>
        <v>318</v>
      </c>
      <c r="F148" s="16">
        <f t="shared" si="13"/>
        <v>290.34782608695656</v>
      </c>
      <c r="G148" s="17">
        <f t="shared" si="12"/>
        <v>333.90000000000003</v>
      </c>
    </row>
    <row r="149" spans="1:7" x14ac:dyDescent="0.25">
      <c r="A149" s="59">
        <v>48279</v>
      </c>
      <c r="B149" s="14" t="s">
        <v>315</v>
      </c>
      <c r="C149" s="15">
        <v>2.7360000000000002</v>
      </c>
      <c r="D149" s="16">
        <f>VLOOKUP(A149,[1]data!$A$8:$F$560,4,FALSE)</f>
        <v>406.95652173913049</v>
      </c>
      <c r="E149" s="17">
        <f>VLOOKUP(A149,[1]data!$A$8:$F$560,6,FALSE)</f>
        <v>468</v>
      </c>
      <c r="F149" s="16">
        <f t="shared" si="13"/>
        <v>427.30434782608705</v>
      </c>
      <c r="G149" s="17">
        <f t="shared" si="12"/>
        <v>491.40000000000009</v>
      </c>
    </row>
    <row r="150" spans="1:7" x14ac:dyDescent="0.25">
      <c r="A150" s="59">
        <v>49017</v>
      </c>
      <c r="B150" s="14" t="s">
        <v>316</v>
      </c>
      <c r="C150" s="15">
        <v>2.25</v>
      </c>
      <c r="D150" s="16">
        <f>VLOOKUP(A150,[1]data!$A$8:$F$560,4,FALSE)</f>
        <v>208.69565217391306</v>
      </c>
      <c r="E150" s="17">
        <f>VLOOKUP(A150,[1]data!$A$8:$F$560,6,FALSE)</f>
        <v>240</v>
      </c>
      <c r="F150" s="16">
        <f t="shared" si="13"/>
        <v>219.13043478260872</v>
      </c>
      <c r="G150" s="17">
        <f t="shared" si="12"/>
        <v>252</v>
      </c>
    </row>
    <row r="151" spans="1:7" x14ac:dyDescent="0.25">
      <c r="A151" s="59">
        <v>47119</v>
      </c>
      <c r="B151" s="14" t="s">
        <v>317</v>
      </c>
      <c r="C151" s="15">
        <v>2.25</v>
      </c>
      <c r="D151" s="16">
        <f>VLOOKUP(A151,[1]data!$A$8:$F$560,4,FALSE)</f>
        <v>208.69565217391306</v>
      </c>
      <c r="E151" s="17">
        <f>VLOOKUP(A151,[1]data!$A$8:$F$560,6,FALSE)</f>
        <v>240</v>
      </c>
      <c r="F151" s="16">
        <f t="shared" si="13"/>
        <v>219.13043478260872</v>
      </c>
      <c r="G151" s="17">
        <f t="shared" si="12"/>
        <v>252</v>
      </c>
    </row>
    <row r="152" spans="1:7" ht="15.75" thickBot="1" x14ac:dyDescent="0.3">
      <c r="A152" s="60">
        <v>48282</v>
      </c>
      <c r="B152" s="18" t="s">
        <v>318</v>
      </c>
      <c r="C152" s="19">
        <v>2.7360000000000002</v>
      </c>
      <c r="D152" s="20">
        <f>VLOOKUP(A152,[1]data!$A$8:$F$560,4,FALSE)</f>
        <v>406.95652173913049</v>
      </c>
      <c r="E152" s="21">
        <f>VLOOKUP(A152,[1]data!$A$8:$F$560,6,FALSE)</f>
        <v>468</v>
      </c>
      <c r="F152" s="20">
        <f t="shared" si="13"/>
        <v>427.30434782608705</v>
      </c>
      <c r="G152" s="21">
        <f t="shared" si="12"/>
        <v>491.40000000000009</v>
      </c>
    </row>
    <row r="153" spans="1:7" ht="15.75" thickBot="1" x14ac:dyDescent="0.3">
      <c r="A153" s="29"/>
      <c r="B153" s="30" t="s">
        <v>343</v>
      </c>
      <c r="C153" s="31"/>
      <c r="D153" s="31"/>
      <c r="E153" s="32"/>
      <c r="F153" s="31"/>
      <c r="G153" s="32"/>
    </row>
    <row r="154" spans="1:7" x14ac:dyDescent="0.25">
      <c r="A154" s="58">
        <v>49159</v>
      </c>
      <c r="B154" s="10" t="s">
        <v>344</v>
      </c>
      <c r="C154" s="11">
        <v>4.2</v>
      </c>
      <c r="D154" s="12">
        <f>VLOOKUP(A154,[1]data!$A$8:$F$560,4,FALSE)</f>
        <v>339.13043478260875</v>
      </c>
      <c r="E154" s="13">
        <f>VLOOKUP(A154,[1]data!$A$8:$F$560,6,FALSE)</f>
        <v>390</v>
      </c>
      <c r="F154" s="12">
        <f t="shared" si="13"/>
        <v>356.08695652173918</v>
      </c>
      <c r="G154" s="13">
        <f t="shared" si="12"/>
        <v>409.5</v>
      </c>
    </row>
    <row r="155" spans="1:7" x14ac:dyDescent="0.25">
      <c r="A155" s="59">
        <v>49455</v>
      </c>
      <c r="B155" s="14" t="s">
        <v>345</v>
      </c>
      <c r="C155" s="15">
        <v>4.2</v>
      </c>
      <c r="D155" s="16">
        <f>VLOOKUP(A155,[1]data!$A$8:$F$560,4,FALSE)</f>
        <v>339.13043478260875</v>
      </c>
      <c r="E155" s="17">
        <f>VLOOKUP(A155,[1]data!$A$8:$F$560,6,FALSE)</f>
        <v>390</v>
      </c>
      <c r="F155" s="16">
        <f t="shared" si="13"/>
        <v>356.08695652173918</v>
      </c>
      <c r="G155" s="17">
        <f t="shared" si="12"/>
        <v>409.5</v>
      </c>
    </row>
    <row r="156" spans="1:7" x14ac:dyDescent="0.25">
      <c r="A156" s="59">
        <v>49219</v>
      </c>
      <c r="B156" s="14" t="s">
        <v>346</v>
      </c>
      <c r="C156" s="15">
        <v>1.875</v>
      </c>
      <c r="D156" s="16">
        <f>VLOOKUP(A156,[1]data!$A$8:$F$560,4,FALSE)</f>
        <v>234.78260869565219</v>
      </c>
      <c r="E156" s="17">
        <f>VLOOKUP(A156,[1]data!$A$8:$F$560,6,FALSE)</f>
        <v>270</v>
      </c>
      <c r="F156" s="16">
        <f t="shared" si="13"/>
        <v>246.52173913043481</v>
      </c>
      <c r="G156" s="17">
        <f t="shared" si="12"/>
        <v>283.5</v>
      </c>
    </row>
    <row r="157" spans="1:7" x14ac:dyDescent="0.25">
      <c r="A157" s="59">
        <v>44648</v>
      </c>
      <c r="B157" s="14" t="s">
        <v>347</v>
      </c>
      <c r="C157" s="15">
        <v>4.8</v>
      </c>
      <c r="D157" s="16">
        <f>VLOOKUP(A157,[1]data!$A$8:$F$560,4,FALSE)</f>
        <v>323.47826086956525</v>
      </c>
      <c r="E157" s="17">
        <f>VLOOKUP(A157,[1]data!$A$8:$F$560,6,FALSE)</f>
        <v>372</v>
      </c>
      <c r="F157" s="16">
        <f t="shared" si="13"/>
        <v>339.6521739130435</v>
      </c>
      <c r="G157" s="17">
        <f t="shared" si="12"/>
        <v>390.59999999999997</v>
      </c>
    </row>
    <row r="158" spans="1:7" ht="15.75" thickBot="1" x14ac:dyDescent="0.3">
      <c r="A158" s="60">
        <v>47642</v>
      </c>
      <c r="B158" s="18" t="s">
        <v>348</v>
      </c>
      <c r="C158" s="19">
        <v>4.8</v>
      </c>
      <c r="D158" s="20">
        <f>VLOOKUP(A158,[1]data!$A$8:$F$560,4,FALSE)</f>
        <v>323.47826086956525</v>
      </c>
      <c r="E158" s="21">
        <f>VLOOKUP(A158,[1]data!$A$8:$F$560,6,FALSE)</f>
        <v>372</v>
      </c>
      <c r="F158" s="20">
        <f t="shared" si="13"/>
        <v>339.6521739130435</v>
      </c>
      <c r="G158" s="21">
        <f t="shared" si="12"/>
        <v>390.59999999999997</v>
      </c>
    </row>
    <row r="159" spans="1:7" ht="51.75" customHeight="1" thickBot="1" x14ac:dyDescent="0.3">
      <c r="A159" s="61"/>
      <c r="B159" s="62" t="s">
        <v>4</v>
      </c>
      <c r="C159" s="5" t="s">
        <v>5</v>
      </c>
      <c r="D159" s="62" t="s">
        <v>6</v>
      </c>
      <c r="E159" s="62" t="s">
        <v>7</v>
      </c>
      <c r="F159" s="62" t="s">
        <v>6</v>
      </c>
      <c r="G159" s="62" t="s">
        <v>7</v>
      </c>
    </row>
    <row r="160" spans="1:7" ht="15.75" thickBot="1" x14ac:dyDescent="0.3">
      <c r="A160" s="29"/>
      <c r="B160" s="30" t="s">
        <v>359</v>
      </c>
      <c r="C160" s="31"/>
      <c r="D160" s="31"/>
      <c r="E160" s="32"/>
      <c r="F160" s="31"/>
      <c r="G160" s="32"/>
    </row>
    <row r="161" spans="1:7" x14ac:dyDescent="0.25">
      <c r="A161" s="58" t="s">
        <v>360</v>
      </c>
      <c r="B161" s="10" t="s">
        <v>361</v>
      </c>
      <c r="C161" s="11">
        <v>1.8</v>
      </c>
      <c r="D161" s="12">
        <f>VLOOKUP(A161,[1]data!$A$8:$F$560,4,FALSE)</f>
        <v>271.304347826087</v>
      </c>
      <c r="E161" s="13">
        <f>VLOOKUP(A161,[1]data!$A$8:$F$560,6,FALSE)</f>
        <v>312</v>
      </c>
      <c r="F161" s="12">
        <f t="shared" ref="F161:F180" si="14">D161*1.05</f>
        <v>284.86956521739137</v>
      </c>
      <c r="G161" s="13">
        <f t="shared" ref="G161:G180" si="15">F161*1.15</f>
        <v>327.60000000000002</v>
      </c>
    </row>
    <row r="162" spans="1:7" x14ac:dyDescent="0.25">
      <c r="A162" s="59" t="s">
        <v>362</v>
      </c>
      <c r="B162" s="14" t="s">
        <v>363</v>
      </c>
      <c r="C162" s="22">
        <v>1.8</v>
      </c>
      <c r="D162" s="23">
        <f>VLOOKUP(A162,[1]data!$A$8:$F$560,4,FALSE)</f>
        <v>271.304347826087</v>
      </c>
      <c r="E162" s="24">
        <f>VLOOKUP(A162,[1]data!$A$8:$F$560,6,FALSE)</f>
        <v>312</v>
      </c>
      <c r="F162" s="23">
        <f t="shared" si="14"/>
        <v>284.86956521739137</v>
      </c>
      <c r="G162" s="24">
        <f t="shared" si="15"/>
        <v>327.60000000000002</v>
      </c>
    </row>
    <row r="163" spans="1:7" x14ac:dyDescent="0.25">
      <c r="A163" s="59" t="s">
        <v>364</v>
      </c>
      <c r="B163" s="14" t="s">
        <v>365</v>
      </c>
      <c r="C163" s="22">
        <v>1.8</v>
      </c>
      <c r="D163" s="23">
        <f>VLOOKUP(A163,[1]data!$A$8:$F$560,4,FALSE)</f>
        <v>271.304347826087</v>
      </c>
      <c r="E163" s="24">
        <f>VLOOKUP(A163,[1]data!$A$8:$F$560,6,FALSE)</f>
        <v>312</v>
      </c>
      <c r="F163" s="23">
        <f t="shared" si="14"/>
        <v>284.86956521739137</v>
      </c>
      <c r="G163" s="24">
        <f t="shared" si="15"/>
        <v>327.60000000000002</v>
      </c>
    </row>
    <row r="164" spans="1:7" x14ac:dyDescent="0.25">
      <c r="A164" s="59" t="s">
        <v>366</v>
      </c>
      <c r="B164" s="14" t="s">
        <v>367</v>
      </c>
      <c r="C164" s="22">
        <v>1.8</v>
      </c>
      <c r="D164" s="23">
        <f>VLOOKUP(A164,[1]data!$A$8:$F$560,4,FALSE)</f>
        <v>271.304347826087</v>
      </c>
      <c r="E164" s="24">
        <f>VLOOKUP(A164,[1]data!$A$8:$F$560,6,FALSE)</f>
        <v>312</v>
      </c>
      <c r="F164" s="23">
        <f t="shared" si="14"/>
        <v>284.86956521739137</v>
      </c>
      <c r="G164" s="24">
        <f t="shared" si="15"/>
        <v>327.60000000000002</v>
      </c>
    </row>
    <row r="165" spans="1:7" x14ac:dyDescent="0.25">
      <c r="A165" s="59" t="s">
        <v>368</v>
      </c>
      <c r="B165" s="14" t="s">
        <v>369</v>
      </c>
      <c r="C165" s="22">
        <v>1.8</v>
      </c>
      <c r="D165" s="23">
        <f>VLOOKUP(A165,[1]data!$A$8:$F$560,4,FALSE)</f>
        <v>271.304347826087</v>
      </c>
      <c r="E165" s="24">
        <f>VLOOKUP(A165,[1]data!$A$8:$F$560,6,FALSE)</f>
        <v>312</v>
      </c>
      <c r="F165" s="23">
        <f t="shared" si="14"/>
        <v>284.86956521739137</v>
      </c>
      <c r="G165" s="24">
        <f t="shared" si="15"/>
        <v>327.60000000000002</v>
      </c>
    </row>
    <row r="166" spans="1:7" x14ac:dyDescent="0.25">
      <c r="A166" s="59" t="s">
        <v>370</v>
      </c>
      <c r="B166" s="14" t="s">
        <v>371</v>
      </c>
      <c r="C166" s="22">
        <v>1.8</v>
      </c>
      <c r="D166" s="23">
        <f>VLOOKUP(A166,[1]data!$A$8:$F$560,4,FALSE)</f>
        <v>271.304347826087</v>
      </c>
      <c r="E166" s="24">
        <f>VLOOKUP(A166,[1]data!$A$8:$F$560,6,FALSE)</f>
        <v>312</v>
      </c>
      <c r="F166" s="23">
        <f t="shared" si="14"/>
        <v>284.86956521739137</v>
      </c>
      <c r="G166" s="24">
        <f t="shared" si="15"/>
        <v>327.60000000000002</v>
      </c>
    </row>
    <row r="167" spans="1:7" x14ac:dyDescent="0.25">
      <c r="A167" s="59" t="s">
        <v>372</v>
      </c>
      <c r="B167" s="14" t="s">
        <v>373</v>
      </c>
      <c r="C167" s="22">
        <v>0.72</v>
      </c>
      <c r="D167" s="23">
        <f>VLOOKUP(A167,[1]data!$A$8:$F$560,4,FALSE)</f>
        <v>104.34782608695653</v>
      </c>
      <c r="E167" s="24">
        <f>VLOOKUP(A167,[1]data!$A$8:$F$560,6,FALSE)</f>
        <v>120</v>
      </c>
      <c r="F167" s="23">
        <f t="shared" si="14"/>
        <v>109.56521739130436</v>
      </c>
      <c r="G167" s="24">
        <f t="shared" si="15"/>
        <v>126</v>
      </c>
    </row>
    <row r="168" spans="1:7" x14ac:dyDescent="0.25">
      <c r="A168" s="59" t="s">
        <v>374</v>
      </c>
      <c r="B168" s="14" t="s">
        <v>375</v>
      </c>
      <c r="C168" s="22">
        <v>0.72</v>
      </c>
      <c r="D168" s="23">
        <f>VLOOKUP(A168,[1]data!$A$8:$F$560,4,FALSE)</f>
        <v>104.34782608695653</v>
      </c>
      <c r="E168" s="24">
        <f>VLOOKUP(A168,[1]data!$A$8:$F$560,6,FALSE)</f>
        <v>120</v>
      </c>
      <c r="F168" s="23">
        <f t="shared" si="14"/>
        <v>109.56521739130436</v>
      </c>
      <c r="G168" s="24">
        <f t="shared" si="15"/>
        <v>126</v>
      </c>
    </row>
    <row r="169" spans="1:7" x14ac:dyDescent="0.25">
      <c r="A169" s="59" t="s">
        <v>376</v>
      </c>
      <c r="B169" s="14" t="s">
        <v>377</v>
      </c>
      <c r="C169" s="22">
        <v>0.72</v>
      </c>
      <c r="D169" s="23">
        <f>VLOOKUP(A169,[1]data!$A$8:$F$560,4,FALSE)</f>
        <v>104.34782608695653</v>
      </c>
      <c r="E169" s="24">
        <f>VLOOKUP(A169,[1]data!$A$8:$F$560,6,FALSE)</f>
        <v>120</v>
      </c>
      <c r="F169" s="23">
        <f t="shared" si="14"/>
        <v>109.56521739130436</v>
      </c>
      <c r="G169" s="24">
        <f t="shared" si="15"/>
        <v>126</v>
      </c>
    </row>
    <row r="170" spans="1:7" x14ac:dyDescent="0.25">
      <c r="A170" s="59" t="s">
        <v>378</v>
      </c>
      <c r="B170" s="14" t="s">
        <v>379</v>
      </c>
      <c r="C170" s="22">
        <v>0.72</v>
      </c>
      <c r="D170" s="23">
        <f>VLOOKUP(A170,[1]data!$A$8:$F$560,4,FALSE)</f>
        <v>104.34782608695653</v>
      </c>
      <c r="E170" s="24">
        <f>VLOOKUP(A170,[1]data!$A$8:$F$560,6,FALSE)</f>
        <v>120</v>
      </c>
      <c r="F170" s="23">
        <f t="shared" si="14"/>
        <v>109.56521739130436</v>
      </c>
      <c r="G170" s="24">
        <f t="shared" si="15"/>
        <v>126</v>
      </c>
    </row>
    <row r="171" spans="1:7" x14ac:dyDescent="0.25">
      <c r="A171" s="59" t="s">
        <v>380</v>
      </c>
      <c r="B171" s="14" t="s">
        <v>381</v>
      </c>
      <c r="C171" s="22">
        <v>0.89999999999999991</v>
      </c>
      <c r="D171" s="23">
        <f>VLOOKUP(A171,[1]data!$A$8:$F$560,4,FALSE)</f>
        <v>130.43478260869566</v>
      </c>
      <c r="E171" s="24">
        <f>VLOOKUP(A171,[1]data!$A$8:$F$560,6,FALSE)</f>
        <v>150</v>
      </c>
      <c r="F171" s="23">
        <f t="shared" si="14"/>
        <v>136.95652173913044</v>
      </c>
      <c r="G171" s="24">
        <f t="shared" si="15"/>
        <v>157.5</v>
      </c>
    </row>
    <row r="172" spans="1:7" x14ac:dyDescent="0.25">
      <c r="A172" s="59" t="s">
        <v>382</v>
      </c>
      <c r="B172" s="14" t="s">
        <v>383</v>
      </c>
      <c r="C172" s="22">
        <v>0.75</v>
      </c>
      <c r="D172" s="23">
        <f>VLOOKUP(A172,[1]data!$A$8:$F$560,4,FALSE)</f>
        <v>121.73913043478262</v>
      </c>
      <c r="E172" s="24">
        <f>VLOOKUP(A172,[1]data!$A$8:$F$560,6,FALSE)</f>
        <v>140</v>
      </c>
      <c r="F172" s="23">
        <f t="shared" si="14"/>
        <v>127.82608695652176</v>
      </c>
      <c r="G172" s="24">
        <f t="shared" si="15"/>
        <v>147.00000000000003</v>
      </c>
    </row>
    <row r="173" spans="1:7" x14ac:dyDescent="0.25">
      <c r="A173" s="59" t="s">
        <v>384</v>
      </c>
      <c r="B173" s="14" t="s">
        <v>385</v>
      </c>
      <c r="C173" s="22">
        <v>1.28</v>
      </c>
      <c r="D173" s="23">
        <f>VLOOKUP(A173,[1]data!$A$8:$F$560,4,FALSE)</f>
        <v>194.78260869565219</v>
      </c>
      <c r="E173" s="24">
        <f>VLOOKUP(A173,[1]data!$A$8:$F$560,6,FALSE)</f>
        <v>224</v>
      </c>
      <c r="F173" s="23">
        <f t="shared" si="14"/>
        <v>204.52173913043481</v>
      </c>
      <c r="G173" s="24">
        <f t="shared" si="15"/>
        <v>235.20000000000002</v>
      </c>
    </row>
    <row r="174" spans="1:7" x14ac:dyDescent="0.25">
      <c r="A174" s="59" t="s">
        <v>386</v>
      </c>
      <c r="B174" s="14" t="s">
        <v>387</v>
      </c>
      <c r="C174" s="22">
        <v>1.28</v>
      </c>
      <c r="D174" s="23">
        <f>VLOOKUP(A174,[1]data!$A$8:$F$560,4,FALSE)</f>
        <v>194.78260869565219</v>
      </c>
      <c r="E174" s="24">
        <f>VLOOKUP(A174,[1]data!$A$8:$F$560,6,FALSE)</f>
        <v>224</v>
      </c>
      <c r="F174" s="23">
        <f t="shared" si="14"/>
        <v>204.52173913043481</v>
      </c>
      <c r="G174" s="24">
        <f t="shared" si="15"/>
        <v>235.20000000000002</v>
      </c>
    </row>
    <row r="175" spans="1:7" x14ac:dyDescent="0.25">
      <c r="A175" s="59" t="s">
        <v>388</v>
      </c>
      <c r="B175" s="14" t="s">
        <v>389</v>
      </c>
      <c r="C175" s="22">
        <v>1.28</v>
      </c>
      <c r="D175" s="23">
        <f>VLOOKUP(A175,[1]data!$A$8:$F$560,4,FALSE)</f>
        <v>208.69565217391306</v>
      </c>
      <c r="E175" s="24">
        <f>VLOOKUP(A175,[1]data!$A$8:$F$560,6,FALSE)</f>
        <v>240</v>
      </c>
      <c r="F175" s="23">
        <f t="shared" si="14"/>
        <v>219.13043478260872</v>
      </c>
      <c r="G175" s="24">
        <f t="shared" si="15"/>
        <v>252</v>
      </c>
    </row>
    <row r="176" spans="1:7" x14ac:dyDescent="0.25">
      <c r="A176" s="59" t="s">
        <v>390</v>
      </c>
      <c r="B176" s="14" t="s">
        <v>391</v>
      </c>
      <c r="C176" s="22">
        <v>3.5</v>
      </c>
      <c r="D176" s="23">
        <f>VLOOKUP(A176,[1]data!$A$8:$F$560,4,FALSE)</f>
        <v>365.21739130434787</v>
      </c>
      <c r="E176" s="24">
        <f>VLOOKUP(A176,[1]data!$A$8:$F$560,6,FALSE)</f>
        <v>420</v>
      </c>
      <c r="F176" s="23">
        <f t="shared" si="14"/>
        <v>383.4782608695653</v>
      </c>
      <c r="G176" s="24">
        <f t="shared" si="15"/>
        <v>441.00000000000006</v>
      </c>
    </row>
    <row r="177" spans="1:7" x14ac:dyDescent="0.25">
      <c r="A177" s="59" t="s">
        <v>392</v>
      </c>
      <c r="B177" s="14" t="s">
        <v>393</v>
      </c>
      <c r="C177" s="22">
        <v>3.5</v>
      </c>
      <c r="D177" s="23">
        <f>VLOOKUP(A177,[1]data!$A$8:$F$560,4,FALSE)</f>
        <v>365.21739130434787</v>
      </c>
      <c r="E177" s="24">
        <f>VLOOKUP(A177,[1]data!$A$8:$F$560,6,FALSE)</f>
        <v>420</v>
      </c>
      <c r="F177" s="23">
        <f t="shared" si="14"/>
        <v>383.4782608695653</v>
      </c>
      <c r="G177" s="24">
        <f t="shared" si="15"/>
        <v>441.00000000000006</v>
      </c>
    </row>
    <row r="178" spans="1:7" x14ac:dyDescent="0.25">
      <c r="A178" s="59" t="s">
        <v>394</v>
      </c>
      <c r="B178" s="14" t="s">
        <v>395</v>
      </c>
      <c r="C178" s="22">
        <v>4</v>
      </c>
      <c r="D178" s="23">
        <f>VLOOKUP(A178,[1]data!$A$8:$F$560,4,FALSE)</f>
        <v>347.82608695652175</v>
      </c>
      <c r="E178" s="24">
        <f>VLOOKUP(A178,[1]data!$A$8:$F$560,6,FALSE)</f>
        <v>400</v>
      </c>
      <c r="F178" s="23">
        <f t="shared" si="14"/>
        <v>365.21739130434787</v>
      </c>
      <c r="G178" s="24">
        <f t="shared" si="15"/>
        <v>420</v>
      </c>
    </row>
    <row r="179" spans="1:7" x14ac:dyDescent="0.25">
      <c r="A179" s="59" t="s">
        <v>396</v>
      </c>
      <c r="B179" s="14" t="s">
        <v>397</v>
      </c>
      <c r="C179" s="22">
        <v>3</v>
      </c>
      <c r="D179" s="23">
        <f>VLOOKUP(A179,[1]data!$A$8:$F$560,4,FALSE)</f>
        <v>250.43478260869568</v>
      </c>
      <c r="E179" s="24">
        <f>VLOOKUP(A179,[1]data!$A$8:$F$560,6,FALSE)</f>
        <v>288</v>
      </c>
      <c r="F179" s="23">
        <f t="shared" si="14"/>
        <v>262.95652173913049</v>
      </c>
      <c r="G179" s="24">
        <f t="shared" si="15"/>
        <v>302.40000000000003</v>
      </c>
    </row>
    <row r="180" spans="1:7" x14ac:dyDescent="0.25">
      <c r="A180" s="82" t="s">
        <v>398</v>
      </c>
      <c r="B180" s="83" t="s">
        <v>399</v>
      </c>
      <c r="C180" s="79">
        <v>3</v>
      </c>
      <c r="D180" s="80">
        <f>VLOOKUP(A180,[1]data!$A$8:$F$560,4,FALSE)</f>
        <v>250.43478260869568</v>
      </c>
      <c r="E180" s="81">
        <f>VLOOKUP(A180,[1]data!$A$8:$F$560,6,FALSE)</f>
        <v>288</v>
      </c>
      <c r="F180" s="80">
        <f t="shared" si="14"/>
        <v>262.95652173913049</v>
      </c>
      <c r="G180" s="81">
        <f t="shared" si="15"/>
        <v>302.40000000000003</v>
      </c>
    </row>
    <row r="182" spans="1:7" x14ac:dyDescent="0.25">
      <c r="B182" s="85" t="s">
        <v>453</v>
      </c>
    </row>
  </sheetData>
  <mergeCells count="4">
    <mergeCell ref="D6:E6"/>
    <mergeCell ref="F6:G6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59" fitToHeight="5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84"/>
  <sheetViews>
    <sheetView topLeftCell="A154" workbookViewId="0">
      <selection sqref="A1:G184"/>
    </sheetView>
  </sheetViews>
  <sheetFormatPr defaultRowHeight="15" x14ac:dyDescent="0.25"/>
  <cols>
    <col min="1" max="1" width="21.42578125" customWidth="1"/>
    <col min="2" max="2" width="62" bestFit="1" customWidth="1"/>
    <col min="3" max="3" width="7.5703125" bestFit="1" customWidth="1"/>
    <col min="4" max="7" width="14.5703125" customWidth="1"/>
  </cols>
  <sheetData>
    <row r="2" spans="1:7" x14ac:dyDescent="0.25">
      <c r="B2" s="84"/>
    </row>
    <row r="5" spans="1:7" ht="15.75" thickBot="1" x14ac:dyDescent="0.3"/>
    <row r="6" spans="1:7" ht="16.5" thickBot="1" x14ac:dyDescent="0.3">
      <c r="A6" s="3"/>
      <c r="B6" s="3"/>
      <c r="C6" s="4"/>
      <c r="D6" s="86" t="s">
        <v>0</v>
      </c>
      <c r="E6" s="87"/>
      <c r="F6" s="86" t="s">
        <v>1</v>
      </c>
      <c r="G6" s="87"/>
    </row>
    <row r="7" spans="1:7" ht="15.75" thickBot="1" x14ac:dyDescent="0.3">
      <c r="A7" s="1"/>
      <c r="B7" s="1"/>
      <c r="C7" s="2"/>
      <c r="D7" s="88" t="s">
        <v>2</v>
      </c>
      <c r="E7" s="89"/>
      <c r="F7" s="88" t="s">
        <v>3</v>
      </c>
      <c r="G7" s="89"/>
    </row>
    <row r="8" spans="1:7" ht="56.25" customHeight="1" thickBot="1" x14ac:dyDescent="0.3">
      <c r="A8" s="61"/>
      <c r="B8" s="62" t="s">
        <v>4</v>
      </c>
      <c r="C8" s="5" t="s">
        <v>5</v>
      </c>
      <c r="D8" s="62" t="s">
        <v>6</v>
      </c>
      <c r="E8" s="62" t="s">
        <v>7</v>
      </c>
      <c r="F8" s="62" t="s">
        <v>6</v>
      </c>
      <c r="G8" s="62" t="s">
        <v>7</v>
      </c>
    </row>
    <row r="9" spans="1:7" ht="15.75" thickBot="1" x14ac:dyDescent="0.3">
      <c r="A9" s="63" t="s">
        <v>8</v>
      </c>
      <c r="B9" s="7" t="s">
        <v>9</v>
      </c>
      <c r="C9" s="8"/>
      <c r="D9" s="64"/>
      <c r="E9" s="9"/>
      <c r="F9" s="64"/>
      <c r="G9" s="9"/>
    </row>
    <row r="10" spans="1:7" x14ac:dyDescent="0.25">
      <c r="A10" s="65" t="s">
        <v>16</v>
      </c>
      <c r="B10" s="10" t="s">
        <v>17</v>
      </c>
      <c r="C10" s="11">
        <v>0.08</v>
      </c>
      <c r="D10" s="12">
        <f>VLOOKUP(A10,[1]data!$A$8:$F$560,4,FALSE)</f>
        <v>3.0434782608695654</v>
      </c>
      <c r="E10" s="13">
        <f>VLOOKUP(A10,[1]data!$A$8:$F$560,6,FALSE)</f>
        <v>3.5</v>
      </c>
      <c r="F10" s="12">
        <f t="shared" ref="F10:F43" si="0">D10*1.05</f>
        <v>3.1956521739130439</v>
      </c>
      <c r="G10" s="13">
        <f t="shared" ref="G10:G43" si="1">F10*1.15</f>
        <v>3.6750000000000003</v>
      </c>
    </row>
    <row r="11" spans="1:7" thickBot="1" x14ac:dyDescent="0.3">
      <c r="A11" s="66" t="s">
        <v>18</v>
      </c>
      <c r="B11" s="14" t="s">
        <v>19</v>
      </c>
      <c r="C11" s="15">
        <v>7.9999999999999835E-2</v>
      </c>
      <c r="D11" s="16">
        <f>VLOOKUP(A11,[1]data!$A$8:$F$560,4,FALSE)</f>
        <v>3.0434782608695654</v>
      </c>
      <c r="E11" s="17">
        <f>VLOOKUP(A11,[1]data!$A$8:$F$560,6,FALSE)</f>
        <v>3.5</v>
      </c>
      <c r="F11" s="16">
        <f t="shared" si="0"/>
        <v>3.1956521739130439</v>
      </c>
      <c r="G11" s="17">
        <f t="shared" si="1"/>
        <v>3.6750000000000003</v>
      </c>
    </row>
    <row r="12" spans="1:7" thickBot="1" x14ac:dyDescent="0.3">
      <c r="A12" s="66" t="s">
        <v>20</v>
      </c>
      <c r="B12" s="14" t="s">
        <v>21</v>
      </c>
      <c r="C12" s="15">
        <v>7.9999999999999835E-2</v>
      </c>
      <c r="D12" s="16">
        <f>VLOOKUP(A12,[1]data!$A$8:$F$560,4,FALSE)</f>
        <v>3.0434782608695654</v>
      </c>
      <c r="E12" s="17">
        <f>VLOOKUP(A12,[1]data!$A$8:$F$560,6,FALSE)</f>
        <v>3.5</v>
      </c>
      <c r="F12" s="16">
        <f t="shared" si="0"/>
        <v>3.1956521739130439</v>
      </c>
      <c r="G12" s="17">
        <f t="shared" si="1"/>
        <v>3.6750000000000003</v>
      </c>
    </row>
    <row r="13" spans="1:7" thickBot="1" x14ac:dyDescent="0.3">
      <c r="A13" s="66" t="s">
        <v>22</v>
      </c>
      <c r="B13" s="14" t="s">
        <v>23</v>
      </c>
      <c r="C13" s="15">
        <v>7.9999999999999877E-2</v>
      </c>
      <c r="D13" s="16">
        <f>VLOOKUP(A13,[1]data!$A$8:$F$560,4,FALSE)</f>
        <v>3.0434782608695654</v>
      </c>
      <c r="E13" s="17">
        <f>VLOOKUP(A13,[1]data!$A$8:$F$560,6,FALSE)</f>
        <v>3.5</v>
      </c>
      <c r="F13" s="16">
        <f t="shared" si="0"/>
        <v>3.1956521739130439</v>
      </c>
      <c r="G13" s="17">
        <f t="shared" si="1"/>
        <v>3.6750000000000003</v>
      </c>
    </row>
    <row r="14" spans="1:7" thickBot="1" x14ac:dyDescent="0.3">
      <c r="A14" s="66" t="s">
        <v>24</v>
      </c>
      <c r="B14" s="14" t="s">
        <v>25</v>
      </c>
      <c r="C14" s="15">
        <v>7.9999999999999766E-2</v>
      </c>
      <c r="D14" s="16">
        <f>VLOOKUP(A14,[1]data!$A$8:$F$560,4,FALSE)</f>
        <v>3.0434782608695654</v>
      </c>
      <c r="E14" s="17">
        <f>VLOOKUP(A14,[1]data!$A$8:$F$560,6,FALSE)</f>
        <v>3.5</v>
      </c>
      <c r="F14" s="16">
        <f t="shared" si="0"/>
        <v>3.1956521739130439</v>
      </c>
      <c r="G14" s="17">
        <f t="shared" si="1"/>
        <v>3.6750000000000003</v>
      </c>
    </row>
    <row r="15" spans="1:7" ht="15.75" thickBot="1" x14ac:dyDescent="0.3">
      <c r="A15" s="67" t="s">
        <v>26</v>
      </c>
      <c r="B15" s="18" t="s">
        <v>27</v>
      </c>
      <c r="C15" s="19">
        <v>7.9999999999999835E-2</v>
      </c>
      <c r="D15" s="20">
        <f>VLOOKUP(A15,[1]data!$A$8:$F$560,4,FALSE)</f>
        <v>3.0434782608695654</v>
      </c>
      <c r="E15" s="21">
        <f>VLOOKUP(A15,[1]data!$A$8:$F$560,6,FALSE)</f>
        <v>3.5</v>
      </c>
      <c r="F15" s="20">
        <f t="shared" si="0"/>
        <v>3.1956521739130439</v>
      </c>
      <c r="G15" s="21">
        <f t="shared" si="1"/>
        <v>3.6750000000000003</v>
      </c>
    </row>
    <row r="16" spans="1:7" x14ac:dyDescent="0.25">
      <c r="A16" s="65" t="s">
        <v>34</v>
      </c>
      <c r="B16" s="10" t="s">
        <v>35</v>
      </c>
      <c r="C16" s="11">
        <v>0.96</v>
      </c>
      <c r="D16" s="12">
        <f>VLOOKUP(A16,[1]data!$A$8:$F$560,4,FALSE)</f>
        <v>36.086956521739133</v>
      </c>
      <c r="E16" s="13">
        <f>VLOOKUP(A16,[1]data!$A$8:$F$560,6,FALSE)</f>
        <v>41.5</v>
      </c>
      <c r="F16" s="12">
        <f t="shared" si="0"/>
        <v>37.891304347826093</v>
      </c>
      <c r="G16" s="13">
        <f t="shared" si="1"/>
        <v>43.575000000000003</v>
      </c>
    </row>
    <row r="17" spans="1:7" thickBot="1" x14ac:dyDescent="0.3">
      <c r="A17" s="66" t="s">
        <v>36</v>
      </c>
      <c r="B17" s="14" t="s">
        <v>37</v>
      </c>
      <c r="C17" s="15">
        <v>0.95999999999999897</v>
      </c>
      <c r="D17" s="16">
        <f>VLOOKUP(A17,[1]data!$A$8:$F$560,4,FALSE)</f>
        <v>36.086956521739133</v>
      </c>
      <c r="E17" s="17">
        <f>VLOOKUP(A17,[1]data!$A$8:$F$560,6,FALSE)</f>
        <v>41.5</v>
      </c>
      <c r="F17" s="16">
        <f t="shared" si="0"/>
        <v>37.891304347826093</v>
      </c>
      <c r="G17" s="17">
        <f t="shared" si="1"/>
        <v>43.575000000000003</v>
      </c>
    </row>
    <row r="18" spans="1:7" thickBot="1" x14ac:dyDescent="0.3">
      <c r="A18" s="66" t="s">
        <v>38</v>
      </c>
      <c r="B18" s="14" t="s">
        <v>39</v>
      </c>
      <c r="C18" s="15">
        <v>0.96</v>
      </c>
      <c r="D18" s="16">
        <f>VLOOKUP(A18,[1]data!$A$8:$F$560,4,FALSE)</f>
        <v>36.086956521739133</v>
      </c>
      <c r="E18" s="17">
        <f>VLOOKUP(A18,[1]data!$A$8:$F$560,6,FALSE)</f>
        <v>41.5</v>
      </c>
      <c r="F18" s="16">
        <f t="shared" si="0"/>
        <v>37.891304347826093</v>
      </c>
      <c r="G18" s="17">
        <f t="shared" si="1"/>
        <v>43.575000000000003</v>
      </c>
    </row>
    <row r="19" spans="1:7" thickBot="1" x14ac:dyDescent="0.3">
      <c r="A19" s="66" t="s">
        <v>40</v>
      </c>
      <c r="B19" s="14" t="s">
        <v>41</v>
      </c>
      <c r="C19" s="15">
        <v>0.96000000000000008</v>
      </c>
      <c r="D19" s="16">
        <f>VLOOKUP(A19,[1]data!$A$8:$F$560,4,FALSE)</f>
        <v>36.086956521739133</v>
      </c>
      <c r="E19" s="17">
        <f>VLOOKUP(A19,[1]data!$A$8:$F$560,6,FALSE)</f>
        <v>41.5</v>
      </c>
      <c r="F19" s="16">
        <f t="shared" si="0"/>
        <v>37.891304347826093</v>
      </c>
      <c r="G19" s="17">
        <f t="shared" si="1"/>
        <v>43.575000000000003</v>
      </c>
    </row>
    <row r="20" spans="1:7" thickBot="1" x14ac:dyDescent="0.3">
      <c r="A20" s="66" t="s">
        <v>42</v>
      </c>
      <c r="B20" s="14" t="s">
        <v>43</v>
      </c>
      <c r="C20" s="15">
        <v>0.96000000000000008</v>
      </c>
      <c r="D20" s="16">
        <f>VLOOKUP(A20,[1]data!$A$8:$F$560,4,FALSE)</f>
        <v>36.086956521739133</v>
      </c>
      <c r="E20" s="17">
        <f>VLOOKUP(A20,[1]data!$A$8:$F$560,6,FALSE)</f>
        <v>41.5</v>
      </c>
      <c r="F20" s="16">
        <f t="shared" si="0"/>
        <v>37.891304347826093</v>
      </c>
      <c r="G20" s="17">
        <f t="shared" si="1"/>
        <v>43.575000000000003</v>
      </c>
    </row>
    <row r="21" spans="1:7" ht="15.75" thickBot="1" x14ac:dyDescent="0.3">
      <c r="A21" s="67" t="s">
        <v>44</v>
      </c>
      <c r="B21" s="18" t="s">
        <v>45</v>
      </c>
      <c r="C21" s="19">
        <v>0.95999999999999486</v>
      </c>
      <c r="D21" s="20">
        <f>VLOOKUP(A21,[1]data!$A$8:$F$560,4,FALSE)</f>
        <v>36.086956521739133</v>
      </c>
      <c r="E21" s="21">
        <f>VLOOKUP(A21,[1]data!$A$8:$F$560,6,FALSE)</f>
        <v>41.5</v>
      </c>
      <c r="F21" s="20">
        <f t="shared" si="0"/>
        <v>37.891304347826093</v>
      </c>
      <c r="G21" s="21">
        <f t="shared" si="1"/>
        <v>43.575000000000003</v>
      </c>
    </row>
    <row r="22" spans="1:7" x14ac:dyDescent="0.25">
      <c r="A22" s="65" t="s">
        <v>48</v>
      </c>
      <c r="B22" s="10" t="s">
        <v>49</v>
      </c>
      <c r="C22" s="11">
        <v>0.08</v>
      </c>
      <c r="D22" s="12">
        <f>VLOOKUP(A22,[1]data!$A$8:$F$560,4,FALSE)</f>
        <v>3.9130434782608701</v>
      </c>
      <c r="E22" s="13">
        <f>VLOOKUP(A22,[1]data!$A$8:$F$560,6,FALSE)</f>
        <v>4.5</v>
      </c>
      <c r="F22" s="12">
        <f t="shared" si="0"/>
        <v>4.108695652173914</v>
      </c>
      <c r="G22" s="13">
        <f t="shared" si="1"/>
        <v>4.7250000000000005</v>
      </c>
    </row>
    <row r="23" spans="1:7" ht="15.75" thickBot="1" x14ac:dyDescent="0.3">
      <c r="A23" s="66" t="s">
        <v>50</v>
      </c>
      <c r="B23" s="14" t="s">
        <v>51</v>
      </c>
      <c r="C23" s="15">
        <v>0.08</v>
      </c>
      <c r="D23" s="16">
        <f>VLOOKUP(A23,[1]data!$A$8:$F$560,4,FALSE)</f>
        <v>3.9130434782608701</v>
      </c>
      <c r="E23" s="17">
        <f>VLOOKUP(A23,[1]data!$A$8:$F$560,6,FALSE)</f>
        <v>4.5</v>
      </c>
      <c r="F23" s="16">
        <f t="shared" si="0"/>
        <v>4.108695652173914</v>
      </c>
      <c r="G23" s="17">
        <f t="shared" si="1"/>
        <v>4.7250000000000005</v>
      </c>
    </row>
    <row r="24" spans="1:7" ht="15.75" thickBot="1" x14ac:dyDescent="0.3">
      <c r="A24" s="6"/>
      <c r="B24" s="7" t="s">
        <v>52</v>
      </c>
      <c r="C24" s="8"/>
      <c r="D24" s="8"/>
      <c r="E24" s="9"/>
      <c r="F24" s="8"/>
      <c r="G24" s="9"/>
    </row>
    <row r="25" spans="1:7" x14ac:dyDescent="0.25">
      <c r="A25" s="65" t="s">
        <v>58</v>
      </c>
      <c r="B25" s="10" t="s">
        <v>59</v>
      </c>
      <c r="C25" s="11">
        <v>9.9999999999999992E-2</v>
      </c>
      <c r="D25" s="12">
        <f>VLOOKUP(A25,[1]data!$A$8:$F$560,4,FALSE)</f>
        <v>5.2173913043478262</v>
      </c>
      <c r="E25" s="13">
        <f>VLOOKUP(A25,[1]data!$A$8:$F$560,6,FALSE)</f>
        <v>6</v>
      </c>
      <c r="F25" s="12">
        <f t="shared" si="0"/>
        <v>5.4782608695652177</v>
      </c>
      <c r="G25" s="13">
        <f t="shared" si="1"/>
        <v>6.3</v>
      </c>
    </row>
    <row r="26" spans="1:7" thickBot="1" x14ac:dyDescent="0.3">
      <c r="A26" s="66" t="s">
        <v>60</v>
      </c>
      <c r="B26" s="14" t="s">
        <v>61</v>
      </c>
      <c r="C26" s="15">
        <v>0.1</v>
      </c>
      <c r="D26" s="16">
        <f>VLOOKUP(A26,[1]data!$A$8:$F$560,4,FALSE)</f>
        <v>5.2173913043478262</v>
      </c>
      <c r="E26" s="17">
        <f>VLOOKUP(A26,[1]data!$A$8:$F$560,6,FALSE)</f>
        <v>6</v>
      </c>
      <c r="F26" s="16">
        <f t="shared" si="0"/>
        <v>5.4782608695652177</v>
      </c>
      <c r="G26" s="17">
        <f t="shared" si="1"/>
        <v>6.3</v>
      </c>
    </row>
    <row r="27" spans="1:7" thickBot="1" x14ac:dyDescent="0.3">
      <c r="A27" s="66" t="s">
        <v>62</v>
      </c>
      <c r="B27" s="14" t="s">
        <v>63</v>
      </c>
      <c r="C27" s="15">
        <v>9.9999999999999506E-2</v>
      </c>
      <c r="D27" s="16">
        <f>VLOOKUP(A27,[1]data!$A$8:$F$560,4,FALSE)</f>
        <v>5.2173913043478262</v>
      </c>
      <c r="E27" s="17">
        <f>VLOOKUP(A27,[1]data!$A$8:$F$560,6,FALSE)</f>
        <v>6</v>
      </c>
      <c r="F27" s="16">
        <f t="shared" si="0"/>
        <v>5.4782608695652177</v>
      </c>
      <c r="G27" s="17">
        <f t="shared" si="1"/>
        <v>6.3</v>
      </c>
    </row>
    <row r="28" spans="1:7" thickBot="1" x14ac:dyDescent="0.3">
      <c r="A28" s="66" t="s">
        <v>64</v>
      </c>
      <c r="B28" s="14" t="s">
        <v>65</v>
      </c>
      <c r="C28" s="15">
        <v>0.08</v>
      </c>
      <c r="D28" s="16">
        <f>VLOOKUP(A28,[1]data!$A$8:$F$560,4,FALSE)</f>
        <v>6.0869565217391308</v>
      </c>
      <c r="E28" s="17">
        <f>VLOOKUP(A28,[1]data!$A$8:$F$560,6,FALSE)</f>
        <v>7</v>
      </c>
      <c r="F28" s="16">
        <f t="shared" si="0"/>
        <v>6.3913043478260878</v>
      </c>
      <c r="G28" s="17">
        <f t="shared" si="1"/>
        <v>7.3500000000000005</v>
      </c>
    </row>
    <row r="29" spans="1:7" ht="15.75" thickBot="1" x14ac:dyDescent="0.3">
      <c r="A29" s="67" t="s">
        <v>66</v>
      </c>
      <c r="B29" s="18" t="s">
        <v>67</v>
      </c>
      <c r="C29" s="19">
        <v>0.08</v>
      </c>
      <c r="D29" s="20">
        <f>VLOOKUP(A29,[1]data!$A$8:$F$560,4,FALSE)</f>
        <v>6.0869565217391308</v>
      </c>
      <c r="E29" s="21">
        <f>VLOOKUP(A29,[1]data!$A$8:$F$560,6,FALSE)</f>
        <v>7</v>
      </c>
      <c r="F29" s="20">
        <f t="shared" si="0"/>
        <v>6.3913043478260878</v>
      </c>
      <c r="G29" s="21">
        <f t="shared" si="1"/>
        <v>7.3500000000000005</v>
      </c>
    </row>
    <row r="30" spans="1:7" ht="15.75" thickBot="1" x14ac:dyDescent="0.3">
      <c r="A30" s="6"/>
      <c r="B30" s="7" t="s">
        <v>68</v>
      </c>
      <c r="C30" s="8"/>
      <c r="D30" s="8"/>
      <c r="E30" s="9"/>
      <c r="F30" s="8"/>
      <c r="G30" s="9"/>
    </row>
    <row r="31" spans="1:7" x14ac:dyDescent="0.25">
      <c r="A31" s="65" t="s">
        <v>77</v>
      </c>
      <c r="B31" s="10" t="s">
        <v>78</v>
      </c>
      <c r="C31" s="11">
        <v>2.9999999999999916E-2</v>
      </c>
      <c r="D31" s="12">
        <f>VLOOKUP(A31,[1]data!$A$8:$F$560,4,FALSE)</f>
        <v>2.1739130434782612</v>
      </c>
      <c r="E31" s="13">
        <f>VLOOKUP(A31,[1]data!$A$8:$F$560,6,FALSE)</f>
        <v>2.5</v>
      </c>
      <c r="F31" s="12">
        <f t="shared" si="0"/>
        <v>2.2826086956521743</v>
      </c>
      <c r="G31" s="13">
        <f t="shared" si="1"/>
        <v>2.625</v>
      </c>
    </row>
    <row r="32" spans="1:7" thickBot="1" x14ac:dyDescent="0.3">
      <c r="A32" s="66" t="s">
        <v>79</v>
      </c>
      <c r="B32" s="14" t="s">
        <v>80</v>
      </c>
      <c r="C32" s="15">
        <v>3.0000000000000002E-2</v>
      </c>
      <c r="D32" s="16">
        <f>VLOOKUP(A32,[1]data!$A$8:$F$560,4,FALSE)</f>
        <v>2.1739130434782612</v>
      </c>
      <c r="E32" s="17">
        <f>VLOOKUP(A32,[1]data!$A$8:$F$560,6,FALSE)</f>
        <v>2.5</v>
      </c>
      <c r="F32" s="16">
        <f t="shared" si="0"/>
        <v>2.2826086956521743</v>
      </c>
      <c r="G32" s="17">
        <f t="shared" si="1"/>
        <v>2.625</v>
      </c>
    </row>
    <row r="33" spans="1:7" ht="15.75" thickBot="1" x14ac:dyDescent="0.3">
      <c r="A33" s="66" t="s">
        <v>81</v>
      </c>
      <c r="B33" s="14" t="s">
        <v>82</v>
      </c>
      <c r="C33" s="15">
        <v>2.9999999999999884E-2</v>
      </c>
      <c r="D33" s="16">
        <f>VLOOKUP(A33,[1]data!$A$8:$F$560,4,FALSE)</f>
        <v>2.1739130434782612</v>
      </c>
      <c r="E33" s="17">
        <f>VLOOKUP(A33,[1]data!$A$8:$F$560,6,FALSE)</f>
        <v>2.5</v>
      </c>
      <c r="F33" s="16">
        <f t="shared" si="0"/>
        <v>2.2826086956521743</v>
      </c>
      <c r="G33" s="17">
        <f t="shared" si="1"/>
        <v>2.625</v>
      </c>
    </row>
    <row r="34" spans="1:7" ht="15.75" thickBot="1" x14ac:dyDescent="0.3">
      <c r="A34" s="66" t="s">
        <v>83</v>
      </c>
      <c r="B34" s="14" t="s">
        <v>84</v>
      </c>
      <c r="C34" s="15">
        <v>0.18</v>
      </c>
      <c r="D34" s="16">
        <f>VLOOKUP(A34,[1]data!$A$8:$F$560,4,FALSE)</f>
        <v>10.434782608695652</v>
      </c>
      <c r="E34" s="17">
        <f>VLOOKUP(A34,[1]data!$A$8:$F$560,6,FALSE)</f>
        <v>12</v>
      </c>
      <c r="F34" s="16">
        <f t="shared" si="0"/>
        <v>10.956521739130435</v>
      </c>
      <c r="G34" s="17">
        <f t="shared" si="1"/>
        <v>12.6</v>
      </c>
    </row>
    <row r="35" spans="1:7" ht="15.75" thickBot="1" x14ac:dyDescent="0.3">
      <c r="A35" s="66" t="s">
        <v>85</v>
      </c>
      <c r="B35" s="14" t="s">
        <v>86</v>
      </c>
      <c r="C35" s="15">
        <v>0.17999999999999972</v>
      </c>
      <c r="D35" s="16">
        <f>VLOOKUP(A35,[1]data!$A$8:$F$560,4,FALSE)</f>
        <v>10.434782608695652</v>
      </c>
      <c r="E35" s="17">
        <f>VLOOKUP(A35,[1]data!$A$8:$F$560,6,FALSE)</f>
        <v>12</v>
      </c>
      <c r="F35" s="16">
        <f t="shared" si="0"/>
        <v>10.956521739130435</v>
      </c>
      <c r="G35" s="17">
        <f t="shared" si="1"/>
        <v>12.6</v>
      </c>
    </row>
    <row r="36" spans="1:7" ht="15.75" thickBot="1" x14ac:dyDescent="0.3">
      <c r="A36" s="66" t="s">
        <v>87</v>
      </c>
      <c r="B36" s="14" t="s">
        <v>88</v>
      </c>
      <c r="C36" s="15">
        <v>0.18</v>
      </c>
      <c r="D36" s="16">
        <f>VLOOKUP(A36,[1]data!$A$8:$F$560,4,FALSE)</f>
        <v>10.434782608695652</v>
      </c>
      <c r="E36" s="17">
        <f>VLOOKUP(A36,[1]data!$A$8:$F$560,6,FALSE)</f>
        <v>12</v>
      </c>
      <c r="F36" s="16">
        <f t="shared" si="0"/>
        <v>10.956521739130435</v>
      </c>
      <c r="G36" s="17">
        <f t="shared" si="1"/>
        <v>12.6</v>
      </c>
    </row>
    <row r="37" spans="1:7" ht="15.75" thickBot="1" x14ac:dyDescent="0.3">
      <c r="A37" s="66" t="s">
        <v>89</v>
      </c>
      <c r="B37" s="14" t="s">
        <v>90</v>
      </c>
      <c r="C37" s="15">
        <v>0.18</v>
      </c>
      <c r="D37" s="16">
        <f>VLOOKUP(A37,[1]data!$A$8:$F$560,4,FALSE)</f>
        <v>10.434782608695652</v>
      </c>
      <c r="E37" s="17">
        <f>VLOOKUP(A37,[1]data!$A$8:$F$560,6,FALSE)</f>
        <v>12</v>
      </c>
      <c r="F37" s="16">
        <f t="shared" si="0"/>
        <v>10.956521739130435</v>
      </c>
      <c r="G37" s="17">
        <f t="shared" si="1"/>
        <v>12.6</v>
      </c>
    </row>
    <row r="38" spans="1:7" ht="15.75" thickBot="1" x14ac:dyDescent="0.3">
      <c r="A38" s="67" t="s">
        <v>91</v>
      </c>
      <c r="B38" s="18" t="s">
        <v>92</v>
      </c>
      <c r="C38" s="19">
        <v>0.18</v>
      </c>
      <c r="D38" s="20">
        <f>VLOOKUP(A38,[1]data!$A$8:$F$560,4,FALSE)</f>
        <v>10.434782608695652</v>
      </c>
      <c r="E38" s="21">
        <f>VLOOKUP(A38,[1]data!$A$8:$F$560,6,FALSE)</f>
        <v>12</v>
      </c>
      <c r="F38" s="20">
        <f t="shared" si="0"/>
        <v>10.956521739130435</v>
      </c>
      <c r="G38" s="21">
        <f t="shared" si="1"/>
        <v>12.6</v>
      </c>
    </row>
    <row r="39" spans="1:7" ht="15.75" thickBot="1" x14ac:dyDescent="0.3">
      <c r="A39" s="6"/>
      <c r="B39" s="7" t="s">
        <v>93</v>
      </c>
      <c r="C39" s="8"/>
      <c r="D39" s="8"/>
      <c r="E39" s="9"/>
      <c r="F39" s="8"/>
      <c r="G39" s="9"/>
    </row>
    <row r="40" spans="1:7" x14ac:dyDescent="0.25">
      <c r="A40" s="65" t="s">
        <v>98</v>
      </c>
      <c r="B40" s="10" t="s">
        <v>99</v>
      </c>
      <c r="C40" s="11">
        <v>0.14999999999999966</v>
      </c>
      <c r="D40" s="12">
        <f>VLOOKUP(A40,[1]data!$A$8:$F$560,4,FALSE)</f>
        <v>10.434782608695652</v>
      </c>
      <c r="E40" s="13">
        <f>VLOOKUP(A40,[1]data!$A$8:$F$560,6,FALSE)</f>
        <v>12</v>
      </c>
      <c r="F40" s="12">
        <f t="shared" si="0"/>
        <v>10.956521739130435</v>
      </c>
      <c r="G40" s="13">
        <f t="shared" si="1"/>
        <v>12.6</v>
      </c>
    </row>
    <row r="41" spans="1:7" ht="15.75" thickBot="1" x14ac:dyDescent="0.3">
      <c r="A41" s="66" t="s">
        <v>100</v>
      </c>
      <c r="B41" s="14" t="s">
        <v>95</v>
      </c>
      <c r="C41" s="15">
        <v>0.14999999999999963</v>
      </c>
      <c r="D41" s="16">
        <f>VLOOKUP(A41,[1]data!$A$8:$F$560,4,FALSE)</f>
        <v>10.434782608695652</v>
      </c>
      <c r="E41" s="17">
        <f>VLOOKUP(A41,[1]data!$A$8:$F$560,6,FALSE)</f>
        <v>12</v>
      </c>
      <c r="F41" s="16">
        <f t="shared" si="0"/>
        <v>10.956521739130435</v>
      </c>
      <c r="G41" s="17">
        <f t="shared" si="1"/>
        <v>12.6</v>
      </c>
    </row>
    <row r="42" spans="1:7" ht="15.75" thickBot="1" x14ac:dyDescent="0.3">
      <c r="A42" s="66" t="s">
        <v>101</v>
      </c>
      <c r="B42" s="14" t="s">
        <v>102</v>
      </c>
      <c r="C42" s="15">
        <v>0.15</v>
      </c>
      <c r="D42" s="16">
        <f>VLOOKUP(A42,[1]data!$A$8:$F$560,4,FALSE)</f>
        <v>10.434782608695652</v>
      </c>
      <c r="E42" s="17">
        <f>VLOOKUP(A42,[1]data!$A$8:$F$560,6,FALSE)</f>
        <v>12</v>
      </c>
      <c r="F42" s="16">
        <f t="shared" si="0"/>
        <v>10.956521739130435</v>
      </c>
      <c r="G42" s="17">
        <f t="shared" si="1"/>
        <v>12.6</v>
      </c>
    </row>
    <row r="43" spans="1:7" ht="15.75" thickBot="1" x14ac:dyDescent="0.3">
      <c r="A43" s="67" t="s">
        <v>103</v>
      </c>
      <c r="B43" s="18" t="s">
        <v>104</v>
      </c>
      <c r="C43" s="19">
        <v>0.14999999999999972</v>
      </c>
      <c r="D43" s="20">
        <f>VLOOKUP(A43,[1]data!$A$8:$F$560,4,FALSE)</f>
        <v>10.434782608695652</v>
      </c>
      <c r="E43" s="21">
        <f>VLOOKUP(A43,[1]data!$A$8:$F$560,6,FALSE)</f>
        <v>12</v>
      </c>
      <c r="F43" s="20">
        <f t="shared" si="0"/>
        <v>10.956521739130435</v>
      </c>
      <c r="G43" s="21">
        <f t="shared" si="1"/>
        <v>12.6</v>
      </c>
    </row>
    <row r="44" spans="1:7" ht="15.75" thickBot="1" x14ac:dyDescent="0.3">
      <c r="A44" s="6"/>
      <c r="B44" s="7" t="s">
        <v>440</v>
      </c>
      <c r="C44" s="8"/>
      <c r="D44" s="8"/>
      <c r="E44" s="9"/>
      <c r="F44" s="8"/>
      <c r="G44" s="9"/>
    </row>
    <row r="45" spans="1:7" x14ac:dyDescent="0.25">
      <c r="A45" s="65" t="s">
        <v>445</v>
      </c>
      <c r="B45" s="10" t="s">
        <v>446</v>
      </c>
      <c r="C45" s="11">
        <v>0.35</v>
      </c>
      <c r="D45" s="12">
        <f>VLOOKUP(A45,[1]data!$A$8:$F$560,4,FALSE)</f>
        <v>13.043478260869566</v>
      </c>
      <c r="E45" s="13">
        <f>VLOOKUP(A45,[1]data!$A$8:$F$560,6,FALSE)</f>
        <v>15</v>
      </c>
      <c r="F45" s="12">
        <f t="shared" ref="F45:F48" si="2">D45*1.05</f>
        <v>13.695652173913045</v>
      </c>
      <c r="G45" s="13">
        <f t="shared" ref="G45:G48" si="3">F45*1.15</f>
        <v>15.75</v>
      </c>
    </row>
    <row r="46" spans="1:7" ht="15.75" thickBot="1" x14ac:dyDescent="0.3">
      <c r="A46" s="66" t="s">
        <v>447</v>
      </c>
      <c r="B46" s="14" t="s">
        <v>448</v>
      </c>
      <c r="C46" s="15">
        <v>0.35</v>
      </c>
      <c r="D46" s="16">
        <f>VLOOKUP(A46,[1]data!$A$8:$F$560,4,FALSE)</f>
        <v>13.043478260869566</v>
      </c>
      <c r="E46" s="17">
        <f>VLOOKUP(A46,[1]data!$A$8:$F$560,6,FALSE)</f>
        <v>15</v>
      </c>
      <c r="F46" s="16">
        <f t="shared" si="2"/>
        <v>13.695652173913045</v>
      </c>
      <c r="G46" s="17">
        <f t="shared" si="3"/>
        <v>15.75</v>
      </c>
    </row>
    <row r="47" spans="1:7" ht="15.75" thickBot="1" x14ac:dyDescent="0.3">
      <c r="A47" s="66" t="s">
        <v>449</v>
      </c>
      <c r="B47" s="14" t="s">
        <v>450</v>
      </c>
      <c r="C47" s="15">
        <v>0.35</v>
      </c>
      <c r="D47" s="16">
        <f>VLOOKUP(A47,[1]data!$A$8:$F$560,4,FALSE)</f>
        <v>13.043478260869566</v>
      </c>
      <c r="E47" s="17">
        <f>VLOOKUP(A47,[1]data!$A$8:$F$560,6,FALSE)</f>
        <v>15</v>
      </c>
      <c r="F47" s="16">
        <f t="shared" si="2"/>
        <v>13.695652173913045</v>
      </c>
      <c r="G47" s="17">
        <f t="shared" si="3"/>
        <v>15.75</v>
      </c>
    </row>
    <row r="48" spans="1:7" ht="15.75" thickBot="1" x14ac:dyDescent="0.3">
      <c r="A48" s="67" t="s">
        <v>451</v>
      </c>
      <c r="B48" s="18" t="s">
        <v>452</v>
      </c>
      <c r="C48" s="19">
        <v>0.35</v>
      </c>
      <c r="D48" s="20">
        <f>VLOOKUP(A48,[1]data!$A$8:$F$560,4,FALSE)</f>
        <v>13.043478260869566</v>
      </c>
      <c r="E48" s="21">
        <f>VLOOKUP(A48,[1]data!$A$8:$F$560,6,FALSE)</f>
        <v>15</v>
      </c>
      <c r="F48" s="20">
        <f t="shared" si="2"/>
        <v>13.695652173913045</v>
      </c>
      <c r="G48" s="21">
        <f t="shared" si="3"/>
        <v>15.75</v>
      </c>
    </row>
    <row r="49" spans="1:7" ht="15.75" thickBot="1" x14ac:dyDescent="0.3">
      <c r="A49" s="6"/>
      <c r="B49" s="7" t="s">
        <v>105</v>
      </c>
      <c r="C49" s="8"/>
      <c r="D49" s="8"/>
      <c r="E49" s="9"/>
      <c r="F49" s="8"/>
      <c r="G49" s="9"/>
    </row>
    <row r="50" spans="1:7" x14ac:dyDescent="0.25">
      <c r="A50" s="65" t="s">
        <v>109</v>
      </c>
      <c r="B50" s="10" t="s">
        <v>110</v>
      </c>
      <c r="C50" s="11">
        <v>9.9999999999999992E-2</v>
      </c>
      <c r="D50" s="12">
        <f>VLOOKUP(A50,[1]data!$A$8:$F$560,4,FALSE)</f>
        <v>5.2173913043478262</v>
      </c>
      <c r="E50" s="13">
        <f>VLOOKUP(A50,[1]data!$A$8:$F$560,6,FALSE)</f>
        <v>6</v>
      </c>
      <c r="F50" s="12">
        <f t="shared" ref="F50:F88" si="4">D50*1.05</f>
        <v>5.4782608695652177</v>
      </c>
      <c r="G50" s="13">
        <f t="shared" ref="G50:G88" si="5">F50*1.15</f>
        <v>6.3</v>
      </c>
    </row>
    <row r="51" spans="1:7" ht="15.75" thickBot="1" x14ac:dyDescent="0.3">
      <c r="A51" s="68" t="s">
        <v>111</v>
      </c>
      <c r="B51" s="69" t="s">
        <v>112</v>
      </c>
      <c r="C51" s="22">
        <v>0.1</v>
      </c>
      <c r="D51" s="16">
        <f>VLOOKUP(A51,[1]data!$A$8:$F$560,4,FALSE)</f>
        <v>5.2173913043478262</v>
      </c>
      <c r="E51" s="17">
        <f>VLOOKUP(A51,[1]data!$A$8:$F$560,6,FALSE)</f>
        <v>6</v>
      </c>
      <c r="F51" s="16">
        <f t="shared" si="4"/>
        <v>5.4782608695652177</v>
      </c>
      <c r="G51" s="17">
        <f t="shared" si="5"/>
        <v>6.3</v>
      </c>
    </row>
    <row r="52" spans="1:7" ht="15.75" thickBot="1" x14ac:dyDescent="0.3">
      <c r="A52" s="70" t="s">
        <v>113</v>
      </c>
      <c r="B52" s="71" t="s">
        <v>114</v>
      </c>
      <c r="C52" s="25">
        <v>9.9999999999999992E-2</v>
      </c>
      <c r="D52" s="20">
        <f>VLOOKUP(A52,[1]data!$A$8:$F$560,4,FALSE)</f>
        <v>5.2173913043478262</v>
      </c>
      <c r="E52" s="21">
        <f>VLOOKUP(A52,[1]data!$A$8:$F$560,6,FALSE)</f>
        <v>6</v>
      </c>
      <c r="F52" s="20">
        <f t="shared" si="4"/>
        <v>5.4782608695652177</v>
      </c>
      <c r="G52" s="21">
        <f t="shared" si="5"/>
        <v>6.3</v>
      </c>
    </row>
    <row r="53" spans="1:7" ht="15.75" thickBot="1" x14ac:dyDescent="0.3">
      <c r="A53" s="6"/>
      <c r="B53" s="7" t="s">
        <v>115</v>
      </c>
      <c r="C53" s="8"/>
      <c r="D53" s="8"/>
      <c r="E53" s="9"/>
      <c r="F53" s="8"/>
      <c r="G53" s="9"/>
    </row>
    <row r="54" spans="1:7" x14ac:dyDescent="0.25">
      <c r="A54" s="65" t="s">
        <v>119</v>
      </c>
      <c r="B54" s="10" t="s">
        <v>120</v>
      </c>
      <c r="C54" s="11">
        <v>0.1</v>
      </c>
      <c r="D54" s="12">
        <f>VLOOKUP(A54,[1]data!$A$8:$F$560,4,FALSE)</f>
        <v>9.1304347826086971</v>
      </c>
      <c r="E54" s="13">
        <f>VLOOKUP(A54,[1]data!$A$8:$F$560,6,FALSE)</f>
        <v>10.5</v>
      </c>
      <c r="F54" s="12">
        <f t="shared" si="4"/>
        <v>9.5869565217391326</v>
      </c>
      <c r="G54" s="13">
        <f t="shared" si="5"/>
        <v>11.025000000000002</v>
      </c>
    </row>
    <row r="55" spans="1:7" ht="15.75" thickBot="1" x14ac:dyDescent="0.3">
      <c r="A55" s="66" t="s">
        <v>121</v>
      </c>
      <c r="B55" s="14" t="s">
        <v>122</v>
      </c>
      <c r="C55" s="15">
        <v>0.1</v>
      </c>
      <c r="D55" s="16">
        <f>VLOOKUP(A55,[1]data!$A$8:$F$560,4,FALSE)</f>
        <v>9.1304347826086971</v>
      </c>
      <c r="E55" s="17">
        <f>VLOOKUP(A55,[1]data!$A$8:$F$560,6,FALSE)</f>
        <v>10.5</v>
      </c>
      <c r="F55" s="16">
        <f t="shared" si="4"/>
        <v>9.5869565217391326</v>
      </c>
      <c r="G55" s="17">
        <f t="shared" si="5"/>
        <v>11.025000000000002</v>
      </c>
    </row>
    <row r="56" spans="1:7" ht="15.75" thickBot="1" x14ac:dyDescent="0.3">
      <c r="A56" s="67" t="s">
        <v>123</v>
      </c>
      <c r="B56" s="18" t="s">
        <v>124</v>
      </c>
      <c r="C56" s="19">
        <v>0.1</v>
      </c>
      <c r="D56" s="20">
        <f>VLOOKUP(A56,[1]data!$A$8:$F$560,4,FALSE)</f>
        <v>9.1304347826086971</v>
      </c>
      <c r="E56" s="21">
        <f>VLOOKUP(A56,[1]data!$A$8:$F$560,6,FALSE)</f>
        <v>10.5</v>
      </c>
      <c r="F56" s="20">
        <f t="shared" si="4"/>
        <v>9.5869565217391326</v>
      </c>
      <c r="G56" s="21">
        <f t="shared" si="5"/>
        <v>11.025000000000002</v>
      </c>
    </row>
    <row r="57" spans="1:7" ht="15.75" thickBot="1" x14ac:dyDescent="0.3">
      <c r="A57" s="6"/>
      <c r="B57" s="7" t="s">
        <v>115</v>
      </c>
      <c r="C57" s="8"/>
      <c r="D57" s="8"/>
      <c r="E57" s="9"/>
      <c r="F57" s="8"/>
      <c r="G57" s="9"/>
    </row>
    <row r="58" spans="1:7" x14ac:dyDescent="0.25">
      <c r="A58" s="65" t="s">
        <v>119</v>
      </c>
      <c r="B58" s="10" t="s">
        <v>120</v>
      </c>
      <c r="C58" s="11">
        <v>0.1</v>
      </c>
      <c r="D58" s="12">
        <f>VLOOKUP(A58,[1]data!$A$8:$F$560,4,FALSE)</f>
        <v>9.1304347826086971</v>
      </c>
      <c r="E58" s="13">
        <f>VLOOKUP(A58,[1]data!$A$8:$F$560,6,FALSE)</f>
        <v>10.5</v>
      </c>
      <c r="F58" s="12">
        <f t="shared" ref="F58:F60" si="6">D58*1.05</f>
        <v>9.5869565217391326</v>
      </c>
      <c r="G58" s="13">
        <f t="shared" ref="G58:G60" si="7">F58*1.15</f>
        <v>11.025000000000002</v>
      </c>
    </row>
    <row r="59" spans="1:7" ht="15.75" thickBot="1" x14ac:dyDescent="0.3">
      <c r="A59" s="66" t="s">
        <v>121</v>
      </c>
      <c r="B59" s="14" t="s">
        <v>122</v>
      </c>
      <c r="C59" s="15">
        <v>0.1</v>
      </c>
      <c r="D59" s="16">
        <f>VLOOKUP(A59,[1]data!$A$8:$F$560,4,FALSE)</f>
        <v>9.1304347826086971</v>
      </c>
      <c r="E59" s="17">
        <f>VLOOKUP(A59,[1]data!$A$8:$F$560,6,FALSE)</f>
        <v>10.5</v>
      </c>
      <c r="F59" s="16">
        <f t="shared" si="6"/>
        <v>9.5869565217391326</v>
      </c>
      <c r="G59" s="17">
        <f t="shared" si="7"/>
        <v>11.025000000000002</v>
      </c>
    </row>
    <row r="60" spans="1:7" ht="15.75" thickBot="1" x14ac:dyDescent="0.3">
      <c r="A60" s="67" t="s">
        <v>123</v>
      </c>
      <c r="B60" s="18" t="s">
        <v>124</v>
      </c>
      <c r="C60" s="19">
        <v>0.1</v>
      </c>
      <c r="D60" s="20">
        <f>VLOOKUP(A60,[1]data!$A$8:$F$560,4,FALSE)</f>
        <v>9.1304347826086971</v>
      </c>
      <c r="E60" s="21">
        <f>VLOOKUP(A60,[1]data!$A$8:$F$560,6,FALSE)</f>
        <v>10.5</v>
      </c>
      <c r="F60" s="20">
        <f t="shared" si="6"/>
        <v>9.5869565217391326</v>
      </c>
      <c r="G60" s="21">
        <f t="shared" si="7"/>
        <v>11.025000000000002</v>
      </c>
    </row>
    <row r="61" spans="1:7" ht="15.75" thickBot="1" x14ac:dyDescent="0.3">
      <c r="A61" s="6"/>
      <c r="B61" s="7" t="s">
        <v>125</v>
      </c>
      <c r="C61" s="8"/>
      <c r="D61" s="8"/>
      <c r="E61" s="9"/>
      <c r="F61" s="8"/>
      <c r="G61" s="9"/>
    </row>
    <row r="62" spans="1:7" x14ac:dyDescent="0.25">
      <c r="A62" s="65" t="s">
        <v>129</v>
      </c>
      <c r="B62" s="10" t="s">
        <v>130</v>
      </c>
      <c r="C62" s="11">
        <v>0.5</v>
      </c>
      <c r="D62" s="12">
        <f>VLOOKUP(A62,[1]data!$A$8:$F$560,4,FALSE)</f>
        <v>20.869565217391305</v>
      </c>
      <c r="E62" s="13">
        <f>VLOOKUP(A62,[1]data!$A$8:$F$560,6,FALSE)</f>
        <v>24</v>
      </c>
      <c r="F62" s="12">
        <f t="shared" si="4"/>
        <v>21.913043478260871</v>
      </c>
      <c r="G62" s="13">
        <f t="shared" si="5"/>
        <v>25.2</v>
      </c>
    </row>
    <row r="63" spans="1:7" ht="15.75" thickBot="1" x14ac:dyDescent="0.3">
      <c r="A63" s="67" t="s">
        <v>131</v>
      </c>
      <c r="B63" s="18" t="s">
        <v>132</v>
      </c>
      <c r="C63" s="19">
        <v>0.5</v>
      </c>
      <c r="D63" s="20">
        <f>VLOOKUP(A63,[1]data!$A$8:$F$560,4,FALSE)</f>
        <v>20.869565217391305</v>
      </c>
      <c r="E63" s="21">
        <f>VLOOKUP(A63,[1]data!$A$8:$F$560,6,FALSE)</f>
        <v>24</v>
      </c>
      <c r="F63" s="20">
        <f t="shared" si="4"/>
        <v>21.913043478260871</v>
      </c>
      <c r="G63" s="21">
        <f t="shared" si="5"/>
        <v>25.2</v>
      </c>
    </row>
    <row r="64" spans="1:7" ht="15.75" thickBot="1" x14ac:dyDescent="0.3">
      <c r="A64" s="6"/>
      <c r="B64" s="7" t="s">
        <v>133</v>
      </c>
      <c r="C64" s="8"/>
      <c r="D64" s="8"/>
      <c r="E64" s="9"/>
      <c r="F64" s="8"/>
      <c r="G64" s="9"/>
    </row>
    <row r="65" spans="1:7" x14ac:dyDescent="0.25">
      <c r="A65" s="65" t="s">
        <v>136</v>
      </c>
      <c r="B65" s="10" t="s">
        <v>137</v>
      </c>
      <c r="C65" s="11">
        <v>0.4</v>
      </c>
      <c r="D65" s="12">
        <f>VLOOKUP(A65,[1]data!$A$8:$F$560,4,FALSE)</f>
        <v>26.086956521739133</v>
      </c>
      <c r="E65" s="13">
        <f>VLOOKUP(A65,[1]data!$A$8:$F$560,6,FALSE)</f>
        <v>30</v>
      </c>
      <c r="F65" s="12">
        <f t="shared" si="4"/>
        <v>27.39130434782609</v>
      </c>
      <c r="G65" s="13">
        <f t="shared" si="5"/>
        <v>31.5</v>
      </c>
    </row>
    <row r="66" spans="1:7" ht="15.75" thickBot="1" x14ac:dyDescent="0.3">
      <c r="A66" s="67" t="s">
        <v>138</v>
      </c>
      <c r="B66" s="18" t="s">
        <v>139</v>
      </c>
      <c r="C66" s="19">
        <v>0.2</v>
      </c>
      <c r="D66" s="20">
        <f>VLOOKUP(A66,[1]data!$A$8:$F$560,4,FALSE)</f>
        <v>13.043478260869566</v>
      </c>
      <c r="E66" s="21">
        <f>VLOOKUP(A66,[1]data!$A$8:$F$560,6,FALSE)</f>
        <v>15</v>
      </c>
      <c r="F66" s="20">
        <f t="shared" si="4"/>
        <v>13.695652173913045</v>
      </c>
      <c r="G66" s="21">
        <f t="shared" si="5"/>
        <v>15.75</v>
      </c>
    </row>
    <row r="67" spans="1:7" ht="15.75" thickBot="1" x14ac:dyDescent="0.3">
      <c r="A67" s="6"/>
      <c r="B67" s="7" t="s">
        <v>140</v>
      </c>
      <c r="C67" s="8"/>
      <c r="D67" s="8"/>
      <c r="E67" s="9"/>
      <c r="F67" s="8"/>
      <c r="G67" s="9"/>
    </row>
    <row r="68" spans="1:7" x14ac:dyDescent="0.25">
      <c r="A68" s="65" t="s">
        <v>143</v>
      </c>
      <c r="B68" s="10" t="s">
        <v>144</v>
      </c>
      <c r="C68" s="11">
        <v>0.19999999999999998</v>
      </c>
      <c r="D68" s="12">
        <f>VLOOKUP(A68,[1]data!$A$8:$F$560,4,FALSE)</f>
        <v>9.5652173913043494</v>
      </c>
      <c r="E68" s="13">
        <f>VLOOKUP(A68,[1]data!$A$8:$F$560,6,FALSE)</f>
        <v>11</v>
      </c>
      <c r="F68" s="12">
        <f t="shared" si="4"/>
        <v>10.043478260869568</v>
      </c>
      <c r="G68" s="13">
        <f t="shared" si="5"/>
        <v>11.550000000000002</v>
      </c>
    </row>
    <row r="69" spans="1:7" ht="15.75" thickBot="1" x14ac:dyDescent="0.3">
      <c r="A69" s="67" t="s">
        <v>145</v>
      </c>
      <c r="B69" s="18" t="s">
        <v>146</v>
      </c>
      <c r="C69" s="19">
        <v>0.19999999999999998</v>
      </c>
      <c r="D69" s="20">
        <f>VLOOKUP(A69,[1]data!$A$8:$F$560,4,FALSE)</f>
        <v>9.5652173913043494</v>
      </c>
      <c r="E69" s="21">
        <f>VLOOKUP(A69,[1]data!$A$8:$F$560,6,FALSE)</f>
        <v>11</v>
      </c>
      <c r="F69" s="20">
        <f t="shared" si="4"/>
        <v>10.043478260869568</v>
      </c>
      <c r="G69" s="21">
        <f t="shared" si="5"/>
        <v>11.550000000000002</v>
      </c>
    </row>
    <row r="70" spans="1:7" ht="15.75" thickBot="1" x14ac:dyDescent="0.3">
      <c r="A70" s="6"/>
      <c r="B70" s="7" t="s">
        <v>147</v>
      </c>
      <c r="C70" s="8"/>
      <c r="D70" s="8"/>
      <c r="E70" s="9"/>
      <c r="F70" s="8"/>
      <c r="G70" s="9"/>
    </row>
    <row r="71" spans="1:7" x14ac:dyDescent="0.25">
      <c r="A71" s="65" t="s">
        <v>150</v>
      </c>
      <c r="B71" s="10" t="s">
        <v>151</v>
      </c>
      <c r="C71" s="11">
        <v>0.2</v>
      </c>
      <c r="D71" s="12">
        <f>VLOOKUP(A71,[1]data!$A$8:$F$560,4,FALSE)</f>
        <v>12.608695652173914</v>
      </c>
      <c r="E71" s="13">
        <f>VLOOKUP(A71,[1]data!$A$8:$F$560,6,FALSE)</f>
        <v>14.5</v>
      </c>
      <c r="F71" s="12">
        <f t="shared" si="4"/>
        <v>13.239130434782611</v>
      </c>
      <c r="G71" s="13">
        <f t="shared" si="5"/>
        <v>15.225000000000001</v>
      </c>
    </row>
    <row r="72" spans="1:7" ht="15.75" thickBot="1" x14ac:dyDescent="0.3">
      <c r="A72" s="67" t="s">
        <v>152</v>
      </c>
      <c r="B72" s="18" t="s">
        <v>153</v>
      </c>
      <c r="C72" s="19">
        <v>0.2</v>
      </c>
      <c r="D72" s="20">
        <f>VLOOKUP(A72,[1]data!$A$8:$F$560,4,FALSE)</f>
        <v>12.608695652173914</v>
      </c>
      <c r="E72" s="21">
        <f>VLOOKUP(A72,[1]data!$A$8:$F$560,6,FALSE)</f>
        <v>14.5</v>
      </c>
      <c r="F72" s="20">
        <f t="shared" si="4"/>
        <v>13.239130434782611</v>
      </c>
      <c r="G72" s="21">
        <f t="shared" si="5"/>
        <v>15.225000000000001</v>
      </c>
    </row>
    <row r="73" spans="1:7" ht="15.75" thickBot="1" x14ac:dyDescent="0.3">
      <c r="A73" s="6"/>
      <c r="B73" s="7" t="s">
        <v>154</v>
      </c>
      <c r="C73" s="8"/>
      <c r="D73" s="8"/>
      <c r="E73" s="9"/>
      <c r="F73" s="8"/>
      <c r="G73" s="9"/>
    </row>
    <row r="74" spans="1:7" ht="15.75" thickBot="1" x14ac:dyDescent="0.3">
      <c r="A74" s="72" t="s">
        <v>156</v>
      </c>
      <c r="B74" s="73" t="s">
        <v>157</v>
      </c>
      <c r="C74" s="26">
        <v>0.2</v>
      </c>
      <c r="D74" s="27">
        <f>VLOOKUP(A74,[1]data!$A$8:$F$560,4,FALSE)</f>
        <v>9.1304347826086971</v>
      </c>
      <c r="E74" s="28">
        <f>VLOOKUP(A74,[1]data!$A$8:$F$560,6,FALSE)</f>
        <v>10.5</v>
      </c>
      <c r="F74" s="27">
        <f t="shared" si="4"/>
        <v>9.5869565217391326</v>
      </c>
      <c r="G74" s="28">
        <f t="shared" si="5"/>
        <v>11.025000000000002</v>
      </c>
    </row>
    <row r="75" spans="1:7" ht="15.75" thickBot="1" x14ac:dyDescent="0.3">
      <c r="A75" s="6"/>
      <c r="B75" s="7" t="s">
        <v>158</v>
      </c>
      <c r="C75" s="8"/>
      <c r="D75" s="8"/>
      <c r="E75" s="9"/>
      <c r="F75" s="8"/>
      <c r="G75" s="9"/>
    </row>
    <row r="76" spans="1:7" x14ac:dyDescent="0.25">
      <c r="A76" s="65" t="s">
        <v>165</v>
      </c>
      <c r="B76" s="10" t="s">
        <v>166</v>
      </c>
      <c r="C76" s="11">
        <v>0.16999999999999896</v>
      </c>
      <c r="D76" s="12">
        <f>VLOOKUP(A76,[1]data!$A$8:$F$560,4,FALSE)</f>
        <v>11.739130434782609</v>
      </c>
      <c r="E76" s="13">
        <f>VLOOKUP(A76,[1]data!$A$8:$F$560,6,FALSE)</f>
        <v>13.5</v>
      </c>
      <c r="F76" s="12">
        <f t="shared" si="4"/>
        <v>12.32608695652174</v>
      </c>
      <c r="G76" s="13">
        <f t="shared" si="5"/>
        <v>14.175000000000001</v>
      </c>
    </row>
    <row r="77" spans="1:7" ht="15.75" thickBot="1" x14ac:dyDescent="0.3">
      <c r="A77" s="66" t="s">
        <v>167</v>
      </c>
      <c r="B77" s="14" t="s">
        <v>168</v>
      </c>
      <c r="C77" s="15">
        <v>0.16999999999999918</v>
      </c>
      <c r="D77" s="16">
        <f>VLOOKUP(A77,[1]data!$A$8:$F$560,4,FALSE)</f>
        <v>11.739130434782609</v>
      </c>
      <c r="E77" s="17">
        <f>VLOOKUP(A77,[1]data!$A$8:$F$560,6,FALSE)</f>
        <v>13.5</v>
      </c>
      <c r="F77" s="16">
        <f t="shared" si="4"/>
        <v>12.32608695652174</v>
      </c>
      <c r="G77" s="17">
        <f t="shared" si="5"/>
        <v>14.175000000000001</v>
      </c>
    </row>
    <row r="78" spans="1:7" ht="15.75" thickBot="1" x14ac:dyDescent="0.3">
      <c r="A78" s="66" t="s">
        <v>169</v>
      </c>
      <c r="B78" s="14" t="s">
        <v>170</v>
      </c>
      <c r="C78" s="15">
        <v>0.18</v>
      </c>
      <c r="D78" s="16">
        <f>VLOOKUP(A78,[1]data!$A$8:$F$560,4,FALSE)</f>
        <v>11.739130434782609</v>
      </c>
      <c r="E78" s="17">
        <f>VLOOKUP(A78,[1]data!$A$8:$F$560,6,FALSE)</f>
        <v>13.5</v>
      </c>
      <c r="F78" s="16">
        <f t="shared" si="4"/>
        <v>12.32608695652174</v>
      </c>
      <c r="G78" s="17">
        <f t="shared" si="5"/>
        <v>14.175000000000001</v>
      </c>
    </row>
    <row r="79" spans="1:7" ht="15.75" thickBot="1" x14ac:dyDescent="0.3">
      <c r="A79" s="66" t="s">
        <v>171</v>
      </c>
      <c r="B79" s="14" t="s">
        <v>172</v>
      </c>
      <c r="C79" s="15">
        <v>0.18</v>
      </c>
      <c r="D79" s="16">
        <f>VLOOKUP(A79,[1]data!$A$8:$F$560,4,FALSE)</f>
        <v>11.739130434782609</v>
      </c>
      <c r="E79" s="17">
        <f>VLOOKUP(A79,[1]data!$A$8:$F$560,6,FALSE)</f>
        <v>13.5</v>
      </c>
      <c r="F79" s="16">
        <f t="shared" si="4"/>
        <v>12.32608695652174</v>
      </c>
      <c r="G79" s="17">
        <f t="shared" si="5"/>
        <v>14.175000000000001</v>
      </c>
    </row>
    <row r="80" spans="1:7" ht="15.75" thickBot="1" x14ac:dyDescent="0.3">
      <c r="A80" s="66" t="s">
        <v>173</v>
      </c>
      <c r="B80" s="14" t="s">
        <v>174</v>
      </c>
      <c r="C80" s="15">
        <v>0.125</v>
      </c>
      <c r="D80" s="16">
        <f>VLOOKUP(A80,[1]data!$A$8:$F$560,4,FALSE)</f>
        <v>8.6956521739130448</v>
      </c>
      <c r="E80" s="17">
        <f>VLOOKUP(A80,[1]data!$A$8:$F$560,6,FALSE)</f>
        <v>10</v>
      </c>
      <c r="F80" s="16">
        <f t="shared" si="4"/>
        <v>9.1304347826086971</v>
      </c>
      <c r="G80" s="17">
        <f t="shared" si="5"/>
        <v>10.5</v>
      </c>
    </row>
    <row r="81" spans="1:7" ht="15.75" thickBot="1" x14ac:dyDescent="0.3">
      <c r="A81" s="67" t="s">
        <v>175</v>
      </c>
      <c r="B81" s="18" t="s">
        <v>176</v>
      </c>
      <c r="C81" s="19">
        <v>0.125</v>
      </c>
      <c r="D81" s="20">
        <f>VLOOKUP(A81,[1]data!$A$8:$F$560,4,FALSE)</f>
        <v>8.6956521739130448</v>
      </c>
      <c r="E81" s="21">
        <f>VLOOKUP(A81,[1]data!$A$8:$F$560,6,FALSE)</f>
        <v>10</v>
      </c>
      <c r="F81" s="20">
        <f t="shared" si="4"/>
        <v>9.1304347826086971</v>
      </c>
      <c r="G81" s="21">
        <f t="shared" si="5"/>
        <v>10.5</v>
      </c>
    </row>
    <row r="82" spans="1:7" ht="55.5" customHeight="1" thickBot="1" x14ac:dyDescent="0.3">
      <c r="A82" s="61"/>
      <c r="B82" s="62" t="s">
        <v>4</v>
      </c>
      <c r="C82" s="5" t="s">
        <v>5</v>
      </c>
      <c r="D82" s="62" t="s">
        <v>6</v>
      </c>
      <c r="E82" s="62" t="s">
        <v>7</v>
      </c>
      <c r="F82" s="62" t="s">
        <v>6</v>
      </c>
      <c r="G82" s="62" t="s">
        <v>7</v>
      </c>
    </row>
    <row r="83" spans="1:7" ht="15.75" thickBot="1" x14ac:dyDescent="0.3">
      <c r="A83" s="29"/>
      <c r="B83" s="30" t="s">
        <v>177</v>
      </c>
      <c r="C83" s="31"/>
      <c r="D83" s="31"/>
      <c r="E83" s="32"/>
      <c r="F83" s="31"/>
      <c r="G83" s="32"/>
    </row>
    <row r="84" spans="1:7" x14ac:dyDescent="0.25">
      <c r="A84" s="40" t="s">
        <v>181</v>
      </c>
      <c r="B84" s="33" t="s">
        <v>182</v>
      </c>
      <c r="C84" s="41">
        <v>0.79999999999999916</v>
      </c>
      <c r="D84" s="12">
        <f>VLOOKUP(A84,[1]data!$A$8:$F$560,4,FALSE)</f>
        <v>66.08695652173914</v>
      </c>
      <c r="E84" s="13">
        <f>VLOOKUP(A84,[1]data!$A$8:$F$560,6,FALSE)</f>
        <v>76</v>
      </c>
      <c r="F84" s="12">
        <f t="shared" si="4"/>
        <v>69.391304347826093</v>
      </c>
      <c r="G84" s="13">
        <f t="shared" si="5"/>
        <v>79.8</v>
      </c>
    </row>
    <row r="85" spans="1:7" ht="15.75" thickBot="1" x14ac:dyDescent="0.3">
      <c r="A85" s="42" t="s">
        <v>183</v>
      </c>
      <c r="B85" s="35" t="s">
        <v>184</v>
      </c>
      <c r="C85" s="43">
        <v>0.40000000000000124</v>
      </c>
      <c r="D85" s="16">
        <f>VLOOKUP(A85,[1]data!$A$8:$F$560,4,FALSE)</f>
        <v>33.04347826086957</v>
      </c>
      <c r="E85" s="17">
        <f>VLOOKUP(A85,[1]data!$A$8:$F$560,6,FALSE)</f>
        <v>38</v>
      </c>
      <c r="F85" s="16">
        <f t="shared" si="4"/>
        <v>34.695652173913047</v>
      </c>
      <c r="G85" s="17">
        <f t="shared" si="5"/>
        <v>39.9</v>
      </c>
    </row>
    <row r="86" spans="1:7" ht="15.75" thickBot="1" x14ac:dyDescent="0.3">
      <c r="A86" s="37" t="s">
        <v>185</v>
      </c>
      <c r="B86" s="38" t="s">
        <v>186</v>
      </c>
      <c r="C86" s="39">
        <v>0.19999999999999912</v>
      </c>
      <c r="D86" s="20">
        <f>VLOOKUP(A86,[1]data!$A$8:$F$560,4,FALSE)</f>
        <v>16.521739130434785</v>
      </c>
      <c r="E86" s="21">
        <f>VLOOKUP(A86,[1]data!$A$8:$F$560,6,FALSE)</f>
        <v>19</v>
      </c>
      <c r="F86" s="20">
        <f t="shared" si="4"/>
        <v>17.347826086956523</v>
      </c>
      <c r="G86" s="21">
        <f t="shared" si="5"/>
        <v>19.95</v>
      </c>
    </row>
    <row r="87" spans="1:7" ht="15.75" thickBot="1" x14ac:dyDescent="0.3">
      <c r="A87" s="29"/>
      <c r="B87" s="30" t="s">
        <v>187</v>
      </c>
      <c r="C87" s="31"/>
      <c r="D87" s="31"/>
      <c r="E87" s="32"/>
      <c r="F87" s="31"/>
      <c r="G87" s="32"/>
    </row>
    <row r="88" spans="1:7" ht="15.75" thickBot="1" x14ac:dyDescent="0.3">
      <c r="A88" s="44" t="s">
        <v>189</v>
      </c>
      <c r="B88" s="45" t="s">
        <v>190</v>
      </c>
      <c r="C88" s="46">
        <v>1</v>
      </c>
      <c r="D88" s="27">
        <f>VLOOKUP(A88,[1]data!$A$8:$F$560,4,FALSE)</f>
        <v>73.043478260869577</v>
      </c>
      <c r="E88" s="28">
        <f>VLOOKUP(A88,[1]data!$A$8:$F$560,6,FALSE)</f>
        <v>84</v>
      </c>
      <c r="F88" s="27">
        <f t="shared" si="4"/>
        <v>76.695652173913061</v>
      </c>
      <c r="G88" s="28">
        <f t="shared" si="5"/>
        <v>88.200000000000017</v>
      </c>
    </row>
    <row r="89" spans="1:7" ht="15.75" thickBot="1" x14ac:dyDescent="0.3">
      <c r="A89" s="29"/>
      <c r="B89" s="30" t="s">
        <v>191</v>
      </c>
      <c r="C89" s="31"/>
      <c r="D89" s="31"/>
      <c r="E89" s="32"/>
      <c r="F89" s="31"/>
      <c r="G89" s="32"/>
    </row>
    <row r="90" spans="1:7" x14ac:dyDescent="0.25">
      <c r="A90" s="40" t="s">
        <v>197</v>
      </c>
      <c r="B90" s="50" t="s">
        <v>198</v>
      </c>
      <c r="C90" s="41">
        <v>0.19999999999999998</v>
      </c>
      <c r="D90" s="12">
        <f>VLOOKUP(A90,[1]data!$A$8:$F$560,4,FALSE)</f>
        <v>7.3913043478260878</v>
      </c>
      <c r="E90" s="13">
        <f>VLOOKUP(A90,[1]data!$A$8:$F$560,6,FALSE)</f>
        <v>8.5</v>
      </c>
      <c r="F90" s="12">
        <f t="shared" ref="F90:F141" si="8">D90*1.05</f>
        <v>7.7608695652173925</v>
      </c>
      <c r="G90" s="13">
        <f t="shared" ref="G90:G141" si="9">F90*1.15</f>
        <v>8.9250000000000007</v>
      </c>
    </row>
    <row r="91" spans="1:7" x14ac:dyDescent="0.25">
      <c r="A91" s="42" t="s">
        <v>199</v>
      </c>
      <c r="B91" s="48" t="s">
        <v>200</v>
      </c>
      <c r="C91" s="43">
        <v>0.17999999999999983</v>
      </c>
      <c r="D91" s="16">
        <f>VLOOKUP(A91,[1]data!$A$8:$F$560,4,FALSE)</f>
        <v>11.304347826086957</v>
      </c>
      <c r="E91" s="17">
        <f>VLOOKUP(A91,[1]data!$A$8:$F$560,6,FALSE)</f>
        <v>13</v>
      </c>
      <c r="F91" s="16">
        <f t="shared" si="8"/>
        <v>11.869565217391305</v>
      </c>
      <c r="G91" s="17">
        <f t="shared" si="9"/>
        <v>13.649999999999999</v>
      </c>
    </row>
    <row r="92" spans="1:7" x14ac:dyDescent="0.25">
      <c r="A92" s="42" t="s">
        <v>201</v>
      </c>
      <c r="B92" s="48" t="s">
        <v>202</v>
      </c>
      <c r="C92" s="43">
        <v>0.19999999999999923</v>
      </c>
      <c r="D92" s="16">
        <f>VLOOKUP(A92,[1]data!$A$8:$F$560,4,FALSE)</f>
        <v>13.913043478260871</v>
      </c>
      <c r="E92" s="17">
        <f>VLOOKUP(A92,[1]data!$A$8:$F$560,6,FALSE)</f>
        <v>16</v>
      </c>
      <c r="F92" s="16">
        <f t="shared" si="8"/>
        <v>14.608695652173916</v>
      </c>
      <c r="G92" s="17">
        <f t="shared" si="9"/>
        <v>16.8</v>
      </c>
    </row>
    <row r="93" spans="1:7" x14ac:dyDescent="0.25">
      <c r="A93" s="42" t="s">
        <v>203</v>
      </c>
      <c r="B93" s="48" t="s">
        <v>204</v>
      </c>
      <c r="C93" s="43">
        <v>0.25</v>
      </c>
      <c r="D93" s="16">
        <f>VLOOKUP(A93,[1]data!$A$8:$F$560,4,FALSE)</f>
        <v>10.869565217391305</v>
      </c>
      <c r="E93" s="17">
        <f>VLOOKUP(A93,[1]data!$A$8:$F$560,6,FALSE)</f>
        <v>12.5</v>
      </c>
      <c r="F93" s="16">
        <f t="shared" si="8"/>
        <v>11.413043478260871</v>
      </c>
      <c r="G93" s="17">
        <f t="shared" si="9"/>
        <v>13.125</v>
      </c>
    </row>
    <row r="94" spans="1:7" ht="15.75" thickBot="1" x14ac:dyDescent="0.3">
      <c r="A94" s="37" t="s">
        <v>205</v>
      </c>
      <c r="B94" s="49" t="s">
        <v>206</v>
      </c>
      <c r="C94" s="39">
        <v>0.2</v>
      </c>
      <c r="D94" s="20">
        <f>VLOOKUP(A94,[1]data!$A$8:$F$560,4,FALSE)</f>
        <v>13.043478260869566</v>
      </c>
      <c r="E94" s="21">
        <f>VLOOKUP(A94,[1]data!$A$8:$F$560,6,FALSE)</f>
        <v>15</v>
      </c>
      <c r="F94" s="20">
        <f t="shared" si="8"/>
        <v>13.695652173913045</v>
      </c>
      <c r="G94" s="21">
        <f t="shared" si="9"/>
        <v>15.75</v>
      </c>
    </row>
    <row r="95" spans="1:7" ht="15.75" thickBot="1" x14ac:dyDescent="0.3">
      <c r="A95" s="51"/>
      <c r="B95" s="74" t="s">
        <v>207</v>
      </c>
      <c r="C95" s="75"/>
      <c r="D95" s="75"/>
      <c r="E95" s="52"/>
      <c r="F95" s="75"/>
      <c r="G95" s="52"/>
    </row>
    <row r="96" spans="1:7" x14ac:dyDescent="0.25">
      <c r="A96" s="40" t="s">
        <v>210</v>
      </c>
      <c r="B96" s="50" t="s">
        <v>211</v>
      </c>
      <c r="C96" s="41">
        <v>0.18</v>
      </c>
      <c r="D96" s="12">
        <f>VLOOKUP(A96,[1]data!$A$8:$F$560,4,FALSE)</f>
        <v>13.478260869565219</v>
      </c>
      <c r="E96" s="13">
        <f>VLOOKUP(A96,[1]data!$A$8:$F$560,6,FALSE)</f>
        <v>15.5</v>
      </c>
      <c r="F96" s="12">
        <f t="shared" si="8"/>
        <v>14.15217391304348</v>
      </c>
      <c r="G96" s="13">
        <f t="shared" si="9"/>
        <v>16.275000000000002</v>
      </c>
    </row>
    <row r="97" spans="1:7" ht="15.75" thickBot="1" x14ac:dyDescent="0.3">
      <c r="A97" s="53" t="s">
        <v>212</v>
      </c>
      <c r="B97" s="54" t="s">
        <v>213</v>
      </c>
      <c r="C97" s="55">
        <v>0.18000000000000002</v>
      </c>
      <c r="D97" s="56">
        <f>VLOOKUP(A97,[1]data!$A$8:$F$560,4,FALSE)</f>
        <v>13.478260869565219</v>
      </c>
      <c r="E97" s="57">
        <f>VLOOKUP(A97,[1]data!$A$8:$F$560,6,FALSE)</f>
        <v>15.5</v>
      </c>
      <c r="F97" s="56">
        <f t="shared" si="8"/>
        <v>14.15217391304348</v>
      </c>
      <c r="G97" s="57">
        <f t="shared" si="9"/>
        <v>16.275000000000002</v>
      </c>
    </row>
    <row r="98" spans="1:7" ht="15.75" thickBot="1" x14ac:dyDescent="0.3">
      <c r="A98" s="29"/>
      <c r="B98" s="30" t="s">
        <v>214</v>
      </c>
      <c r="C98" s="31"/>
      <c r="D98" s="31"/>
      <c r="E98" s="32"/>
      <c r="F98" s="31"/>
      <c r="G98" s="32"/>
    </row>
    <row r="99" spans="1:7" x14ac:dyDescent="0.25">
      <c r="A99" s="40" t="s">
        <v>217</v>
      </c>
      <c r="B99" s="50" t="s">
        <v>218</v>
      </c>
      <c r="C99" s="41">
        <v>0.14999999999999941</v>
      </c>
      <c r="D99" s="12">
        <f>VLOOKUP(A99,[1]data!$A$8:$F$560,4,FALSE)</f>
        <v>11.739130434782609</v>
      </c>
      <c r="E99" s="13">
        <f>VLOOKUP(A99,[1]data!$A$8:$F$560,6,FALSE)</f>
        <v>13.5</v>
      </c>
      <c r="F99" s="12">
        <f t="shared" si="8"/>
        <v>12.32608695652174</v>
      </c>
      <c r="G99" s="13">
        <f t="shared" si="9"/>
        <v>14.175000000000001</v>
      </c>
    </row>
    <row r="100" spans="1:7" ht="15.75" thickBot="1" x14ac:dyDescent="0.3">
      <c r="A100" s="53" t="s">
        <v>219</v>
      </c>
      <c r="B100" s="54" t="s">
        <v>220</v>
      </c>
      <c r="C100" s="55">
        <v>0.15</v>
      </c>
      <c r="D100" s="56">
        <f>VLOOKUP(A100,[1]data!$A$8:$F$560,4,FALSE)</f>
        <v>11.739130434782609</v>
      </c>
      <c r="E100" s="57">
        <f>VLOOKUP(A100,[1]data!$A$8:$F$560,6,FALSE)</f>
        <v>13.5</v>
      </c>
      <c r="F100" s="56">
        <f t="shared" si="8"/>
        <v>12.32608695652174</v>
      </c>
      <c r="G100" s="57">
        <f t="shared" si="9"/>
        <v>14.175000000000001</v>
      </c>
    </row>
    <row r="101" spans="1:7" ht="15.75" thickBot="1" x14ac:dyDescent="0.3">
      <c r="A101" s="29"/>
      <c r="B101" s="30" t="s">
        <v>221</v>
      </c>
      <c r="C101" s="31"/>
      <c r="D101" s="31"/>
      <c r="E101" s="32"/>
      <c r="F101" s="31"/>
      <c r="G101" s="32"/>
    </row>
    <row r="102" spans="1:7" x14ac:dyDescent="0.25">
      <c r="A102" s="40" t="s">
        <v>224</v>
      </c>
      <c r="B102" s="50" t="s">
        <v>225</v>
      </c>
      <c r="C102" s="41">
        <v>0.125</v>
      </c>
      <c r="D102" s="12">
        <f>VLOOKUP(A102,[1]data!$A$8:$F$560,4,FALSE)</f>
        <v>13.478260869565219</v>
      </c>
      <c r="E102" s="13">
        <f>VLOOKUP(A102,[1]data!$A$8:$F$560,6,FALSE)</f>
        <v>15.5</v>
      </c>
      <c r="F102" s="12">
        <f t="shared" si="8"/>
        <v>14.15217391304348</v>
      </c>
      <c r="G102" s="13">
        <f t="shared" si="9"/>
        <v>16.275000000000002</v>
      </c>
    </row>
    <row r="103" spans="1:7" ht="15.75" thickBot="1" x14ac:dyDescent="0.3">
      <c r="A103" s="53" t="s">
        <v>226</v>
      </c>
      <c r="B103" s="54" t="s">
        <v>227</v>
      </c>
      <c r="C103" s="55">
        <v>0.125</v>
      </c>
      <c r="D103" s="56">
        <f>VLOOKUP(A103,[1]data!$A$8:$F$560,4,FALSE)</f>
        <v>13.478260869565219</v>
      </c>
      <c r="E103" s="57">
        <f>VLOOKUP(A103,[1]data!$A$8:$F$560,6,FALSE)</f>
        <v>15.5</v>
      </c>
      <c r="F103" s="56">
        <f t="shared" si="8"/>
        <v>14.15217391304348</v>
      </c>
      <c r="G103" s="57">
        <f t="shared" si="9"/>
        <v>16.275000000000002</v>
      </c>
    </row>
    <row r="104" spans="1:7" ht="15.75" thickBot="1" x14ac:dyDescent="0.3">
      <c r="A104" s="29"/>
      <c r="B104" s="30" t="s">
        <v>228</v>
      </c>
      <c r="C104" s="31"/>
      <c r="D104" s="31"/>
      <c r="E104" s="32"/>
      <c r="F104" s="31"/>
      <c r="G104" s="32"/>
    </row>
    <row r="105" spans="1:7" x14ac:dyDescent="0.25">
      <c r="A105" s="40" t="s">
        <v>231</v>
      </c>
      <c r="B105" s="50" t="s">
        <v>232</v>
      </c>
      <c r="C105" s="41">
        <v>0.15</v>
      </c>
      <c r="D105" s="12">
        <f>VLOOKUP(A105,[1]data!$A$8:$F$560,4,FALSE)</f>
        <v>13.043478260869566</v>
      </c>
      <c r="E105" s="13">
        <f>VLOOKUP(A105,[1]data!$A$8:$F$560,6,FALSE)</f>
        <v>15</v>
      </c>
      <c r="F105" s="12">
        <f t="shared" si="8"/>
        <v>13.695652173913045</v>
      </c>
      <c r="G105" s="13">
        <f t="shared" si="9"/>
        <v>15.75</v>
      </c>
    </row>
    <row r="106" spans="1:7" ht="15.75" thickBot="1" x14ac:dyDescent="0.3">
      <c r="A106" s="53" t="s">
        <v>233</v>
      </c>
      <c r="B106" s="54" t="s">
        <v>234</v>
      </c>
      <c r="C106" s="55">
        <v>0.15</v>
      </c>
      <c r="D106" s="56">
        <f>VLOOKUP(A106,[1]data!$A$8:$F$560,4,FALSE)</f>
        <v>13.043478260869566</v>
      </c>
      <c r="E106" s="57">
        <f>VLOOKUP(A106,[1]data!$A$8:$F$560,6,FALSE)</f>
        <v>15</v>
      </c>
      <c r="F106" s="56">
        <f t="shared" si="8"/>
        <v>13.695652173913045</v>
      </c>
      <c r="G106" s="57">
        <f t="shared" si="9"/>
        <v>15.75</v>
      </c>
    </row>
    <row r="107" spans="1:7" ht="52.5" customHeight="1" thickBot="1" x14ac:dyDescent="0.3">
      <c r="A107" s="61"/>
      <c r="B107" s="62" t="s">
        <v>4</v>
      </c>
      <c r="C107" s="5" t="s">
        <v>5</v>
      </c>
      <c r="D107" s="62" t="s">
        <v>6</v>
      </c>
      <c r="E107" s="62" t="s">
        <v>7</v>
      </c>
      <c r="F107" s="62" t="s">
        <v>6</v>
      </c>
      <c r="G107" s="62" t="s">
        <v>7</v>
      </c>
    </row>
    <row r="108" spans="1:7" ht="15.75" thickBot="1" x14ac:dyDescent="0.3">
      <c r="A108" s="29"/>
      <c r="B108" s="30" t="s">
        <v>235</v>
      </c>
      <c r="C108" s="31"/>
      <c r="D108" s="31"/>
      <c r="E108" s="32"/>
      <c r="F108" s="31"/>
      <c r="G108" s="32"/>
    </row>
    <row r="109" spans="1:7" x14ac:dyDescent="0.25">
      <c r="A109" s="58" t="s">
        <v>240</v>
      </c>
      <c r="B109" s="10" t="s">
        <v>241</v>
      </c>
      <c r="C109" s="11">
        <v>0.14999999999999966</v>
      </c>
      <c r="D109" s="12">
        <f>VLOOKUP(A109,[1]data!$A$8:$F$560,4,FALSE)</f>
        <v>4.7826086956521747</v>
      </c>
      <c r="E109" s="13">
        <f>VLOOKUP(A109,[1]data!$A$8:$F$560,6,FALSE)</f>
        <v>5.5</v>
      </c>
      <c r="F109" s="12">
        <f t="shared" si="8"/>
        <v>5.021739130434784</v>
      </c>
      <c r="G109" s="13">
        <f t="shared" si="9"/>
        <v>5.7750000000000012</v>
      </c>
    </row>
    <row r="110" spans="1:7" ht="15.75" thickBot="1" x14ac:dyDescent="0.3">
      <c r="A110" s="59" t="s">
        <v>242</v>
      </c>
      <c r="B110" s="14" t="s">
        <v>243</v>
      </c>
      <c r="C110" s="15">
        <v>0.45</v>
      </c>
      <c r="D110" s="16">
        <f>VLOOKUP(A110,[1]data!$A$8:$F$560,4,FALSE)</f>
        <v>13.913043478260871</v>
      </c>
      <c r="E110" s="17">
        <f>VLOOKUP(A110,[1]data!$A$8:$F$560,6,FALSE)</f>
        <v>16</v>
      </c>
      <c r="F110" s="16">
        <f t="shared" si="8"/>
        <v>14.608695652173916</v>
      </c>
      <c r="G110" s="17">
        <f t="shared" si="9"/>
        <v>16.8</v>
      </c>
    </row>
    <row r="111" spans="1:7" ht="15.75" thickBot="1" x14ac:dyDescent="0.3">
      <c r="A111" s="76" t="s">
        <v>244</v>
      </c>
      <c r="B111" s="69" t="s">
        <v>245</v>
      </c>
      <c r="C111" s="22">
        <v>1.5</v>
      </c>
      <c r="D111" s="16">
        <f>VLOOKUP(A111,[1]data!$A$8:$F$560,4,FALSE)</f>
        <v>44.347826086956523</v>
      </c>
      <c r="E111" s="17">
        <f>VLOOKUP(A111,[1]data!$A$8:$F$560,6,FALSE)</f>
        <v>51</v>
      </c>
      <c r="F111" s="16">
        <f t="shared" si="8"/>
        <v>46.565217391304351</v>
      </c>
      <c r="G111" s="17">
        <f t="shared" si="9"/>
        <v>53.55</v>
      </c>
    </row>
    <row r="112" spans="1:7" ht="15.75" thickBot="1" x14ac:dyDescent="0.3">
      <c r="A112" s="60" t="s">
        <v>246</v>
      </c>
      <c r="B112" s="18" t="s">
        <v>247</v>
      </c>
      <c r="C112" s="19">
        <v>2</v>
      </c>
      <c r="D112" s="20">
        <f>VLOOKUP(A112,[1]data!$A$8:$F$560,4,FALSE)</f>
        <v>55.217391304347828</v>
      </c>
      <c r="E112" s="21">
        <f>VLOOKUP(A112,[1]data!$A$8:$F$560,6,FALSE)</f>
        <v>63.5</v>
      </c>
      <c r="F112" s="20">
        <f t="shared" si="8"/>
        <v>57.978260869565219</v>
      </c>
      <c r="G112" s="21">
        <f t="shared" si="9"/>
        <v>66.674999999999997</v>
      </c>
    </row>
    <row r="113" spans="1:7" ht="15.75" thickBot="1" x14ac:dyDescent="0.3">
      <c r="A113" s="29"/>
      <c r="B113" s="30" t="s">
        <v>248</v>
      </c>
      <c r="C113" s="31"/>
      <c r="D113" s="31"/>
      <c r="E113" s="32"/>
      <c r="F113" s="31"/>
      <c r="G113" s="32"/>
    </row>
    <row r="114" spans="1:7" x14ac:dyDescent="0.25">
      <c r="A114" s="65" t="s">
        <v>251</v>
      </c>
      <c r="B114" s="10" t="s">
        <v>252</v>
      </c>
      <c r="C114" s="11">
        <v>0.17</v>
      </c>
      <c r="D114" s="12">
        <f>VLOOKUP(A114,[1]data!$A$8:$F$560,4,FALSE)</f>
        <v>6.5217391304347831</v>
      </c>
      <c r="E114" s="13">
        <f>VLOOKUP(A114,[1]data!$A$8:$F$560,6,FALSE)</f>
        <v>7.5</v>
      </c>
      <c r="F114" s="12">
        <f t="shared" si="8"/>
        <v>6.8478260869565224</v>
      </c>
      <c r="G114" s="13">
        <f t="shared" si="9"/>
        <v>7.875</v>
      </c>
    </row>
    <row r="115" spans="1:7" ht="15.75" thickBot="1" x14ac:dyDescent="0.3">
      <c r="A115" s="67" t="s">
        <v>253</v>
      </c>
      <c r="B115" s="18" t="s">
        <v>254</v>
      </c>
      <c r="C115" s="19">
        <v>0.47000000000000003</v>
      </c>
      <c r="D115" s="20">
        <f>VLOOKUP(A115,[1]data!$A$8:$F$560,4,FALSE)</f>
        <v>15.65217391304348</v>
      </c>
      <c r="E115" s="21">
        <f>VLOOKUP(A115,[1]data!$A$8:$F$560,6,FALSE)</f>
        <v>18</v>
      </c>
      <c r="F115" s="20">
        <f t="shared" si="8"/>
        <v>16.434782608695656</v>
      </c>
      <c r="G115" s="21">
        <f t="shared" si="9"/>
        <v>18.900000000000002</v>
      </c>
    </row>
    <row r="116" spans="1:7" ht="15.75" thickBot="1" x14ac:dyDescent="0.3">
      <c r="A116" s="51"/>
      <c r="B116" s="74" t="s">
        <v>255</v>
      </c>
      <c r="C116" s="75"/>
      <c r="D116" s="75"/>
      <c r="E116" s="52"/>
      <c r="F116" s="75"/>
      <c r="G116" s="52"/>
    </row>
    <row r="117" spans="1:7" x14ac:dyDescent="0.25">
      <c r="A117" s="65">
        <v>12025</v>
      </c>
      <c r="B117" s="10" t="s">
        <v>256</v>
      </c>
      <c r="C117" s="11">
        <v>6</v>
      </c>
      <c r="D117" s="12">
        <f>VLOOKUP(A117,[1]data!$A$8:$F$560,4,FALSE)</f>
        <v>323.47826086956525</v>
      </c>
      <c r="E117" s="13">
        <f>VLOOKUP(A117,[1]data!$A$8:$F$560,6,FALSE)</f>
        <v>372</v>
      </c>
      <c r="F117" s="12">
        <f t="shared" si="8"/>
        <v>339.6521739130435</v>
      </c>
      <c r="G117" s="13">
        <f t="shared" si="9"/>
        <v>390.59999999999997</v>
      </c>
    </row>
    <row r="118" spans="1:7" x14ac:dyDescent="0.25">
      <c r="A118" s="66">
        <v>12124</v>
      </c>
      <c r="B118" s="14" t="s">
        <v>257</v>
      </c>
      <c r="C118" s="15">
        <v>2.1599999999999868</v>
      </c>
      <c r="D118" s="16">
        <f>VLOOKUP(A118,[1]data!$A$8:$F$560,4,FALSE)</f>
        <v>88.695652173913047</v>
      </c>
      <c r="E118" s="17">
        <f>VLOOKUP(A118,[1]data!$A$8:$F$560,6,FALSE)</f>
        <v>102</v>
      </c>
      <c r="F118" s="16">
        <f t="shared" si="8"/>
        <v>93.130434782608702</v>
      </c>
      <c r="G118" s="17">
        <f t="shared" si="9"/>
        <v>107.1</v>
      </c>
    </row>
    <row r="119" spans="1:7" ht="15.75" thickBot="1" x14ac:dyDescent="0.3">
      <c r="A119" s="67">
        <v>12141</v>
      </c>
      <c r="B119" s="18" t="s">
        <v>258</v>
      </c>
      <c r="C119" s="19">
        <v>2.3999999999999875</v>
      </c>
      <c r="D119" s="20">
        <f>VLOOKUP(A119,[1]data!$A$8:$F$560,4,FALSE)</f>
        <v>86.956521739130437</v>
      </c>
      <c r="E119" s="21">
        <f>VLOOKUP(A119,[1]data!$A$8:$F$560,6,FALSE)</f>
        <v>100</v>
      </c>
      <c r="F119" s="20">
        <f t="shared" si="8"/>
        <v>91.304347826086968</v>
      </c>
      <c r="G119" s="21">
        <f t="shared" si="9"/>
        <v>105</v>
      </c>
    </row>
    <row r="120" spans="1:7" x14ac:dyDescent="0.25">
      <c r="A120" s="65" t="s">
        <v>259</v>
      </c>
      <c r="B120" s="10" t="s">
        <v>260</v>
      </c>
      <c r="C120" s="11">
        <v>0.5</v>
      </c>
      <c r="D120" s="12">
        <f>VLOOKUP(A120,[1]data!$A$8:$F$560,4,FALSE)</f>
        <v>27.826086956521742</v>
      </c>
      <c r="E120" s="13">
        <f>VLOOKUP(A120,[1]data!$A$8:$F$560,6,FALSE)</f>
        <v>32</v>
      </c>
      <c r="F120" s="12">
        <f t="shared" si="8"/>
        <v>29.217391304347831</v>
      </c>
      <c r="G120" s="13">
        <f t="shared" si="9"/>
        <v>33.6</v>
      </c>
    </row>
    <row r="121" spans="1:7" ht="15.75" thickBot="1" x14ac:dyDescent="0.3">
      <c r="A121" s="66" t="s">
        <v>261</v>
      </c>
      <c r="B121" s="14" t="s">
        <v>262</v>
      </c>
      <c r="C121" s="15">
        <v>0.17999999999999927</v>
      </c>
      <c r="D121" s="16">
        <f>VLOOKUP(A121,[1]data!$A$8:$F$560,4,FALSE)</f>
        <v>7.3913043478260878</v>
      </c>
      <c r="E121" s="17">
        <f>VLOOKUP(A121,[1]data!$A$8:$F$560,6,FALSE)</f>
        <v>8.5</v>
      </c>
      <c r="F121" s="16">
        <f t="shared" si="8"/>
        <v>7.7608695652173925</v>
      </c>
      <c r="G121" s="17">
        <f t="shared" si="9"/>
        <v>8.9250000000000007</v>
      </c>
    </row>
    <row r="122" spans="1:7" ht="15.75" thickBot="1" x14ac:dyDescent="0.3">
      <c r="A122" s="67" t="s">
        <v>263</v>
      </c>
      <c r="B122" s="18" t="s">
        <v>264</v>
      </c>
      <c r="C122" s="19">
        <v>0.19999999999999971</v>
      </c>
      <c r="D122" s="20">
        <f>VLOOKUP(A122,[1]data!$A$8:$F$560,4,FALSE)</f>
        <v>7.3913043478260878</v>
      </c>
      <c r="E122" s="21">
        <f>VLOOKUP(A122,[1]data!$A$8:$F$560,6,FALSE)</f>
        <v>8.5</v>
      </c>
      <c r="F122" s="20">
        <f t="shared" si="8"/>
        <v>7.7608695652173925</v>
      </c>
      <c r="G122" s="21">
        <f t="shared" si="9"/>
        <v>8.9250000000000007</v>
      </c>
    </row>
    <row r="123" spans="1:7" ht="59.25" customHeight="1" thickBot="1" x14ac:dyDescent="0.3">
      <c r="B123" s="62" t="s">
        <v>4</v>
      </c>
      <c r="C123" s="5" t="s">
        <v>5</v>
      </c>
      <c r="D123" s="62" t="s">
        <v>6</v>
      </c>
      <c r="E123" s="62" t="s">
        <v>7</v>
      </c>
      <c r="F123" s="62" t="s">
        <v>6</v>
      </c>
      <c r="G123" s="62" t="s">
        <v>7</v>
      </c>
    </row>
    <row r="124" spans="1:7" ht="15.75" thickBot="1" x14ac:dyDescent="0.3">
      <c r="A124" s="29"/>
      <c r="B124" s="30" t="s">
        <v>265</v>
      </c>
      <c r="C124" s="31"/>
      <c r="D124" s="31"/>
      <c r="E124" s="32"/>
      <c r="F124" s="31"/>
      <c r="G124" s="32"/>
    </row>
    <row r="125" spans="1:7" x14ac:dyDescent="0.25">
      <c r="A125" s="58" t="s">
        <v>275</v>
      </c>
      <c r="B125" s="10" t="s">
        <v>276</v>
      </c>
      <c r="C125" s="11">
        <v>0.09</v>
      </c>
      <c r="D125" s="12">
        <f>VLOOKUP(A125,[1]data!$A$8:$F$560,4,FALSE)</f>
        <v>6.5217391304347831</v>
      </c>
      <c r="E125" s="13">
        <f>VLOOKUP(A125,[1]data!$A$8:$F$560,6,FALSE)</f>
        <v>7.5</v>
      </c>
      <c r="F125" s="12">
        <f t="shared" ref="F125:F133" si="10">D125*1.05</f>
        <v>6.8478260869565224</v>
      </c>
      <c r="G125" s="13">
        <f t="shared" ref="G125:G133" si="11">F125*1.15</f>
        <v>7.875</v>
      </c>
    </row>
    <row r="126" spans="1:7" ht="15.75" thickBot="1" x14ac:dyDescent="0.3">
      <c r="A126" s="59" t="s">
        <v>277</v>
      </c>
      <c r="B126" s="14" t="s">
        <v>278</v>
      </c>
      <c r="C126" s="15">
        <v>0.09</v>
      </c>
      <c r="D126" s="16">
        <f>VLOOKUP(A126,[1]data!$A$8:$F$560,4,FALSE)</f>
        <v>6.5217391304347831</v>
      </c>
      <c r="E126" s="17">
        <f>VLOOKUP(A126,[1]data!$A$8:$F$560,6,FALSE)</f>
        <v>7.5</v>
      </c>
      <c r="F126" s="16">
        <f t="shared" si="10"/>
        <v>6.8478260869565224</v>
      </c>
      <c r="G126" s="17">
        <f t="shared" si="11"/>
        <v>7.875</v>
      </c>
    </row>
    <row r="127" spans="1:7" ht="15.75" thickBot="1" x14ac:dyDescent="0.3">
      <c r="A127" s="59" t="s">
        <v>279</v>
      </c>
      <c r="B127" s="14" t="s">
        <v>280</v>
      </c>
      <c r="C127" s="15">
        <v>0.09</v>
      </c>
      <c r="D127" s="16">
        <f>VLOOKUP(A127,[1]data!$A$8:$F$560,4,FALSE)</f>
        <v>6.5217391304347831</v>
      </c>
      <c r="E127" s="17">
        <f>VLOOKUP(A127,[1]data!$A$8:$F$560,6,FALSE)</f>
        <v>7.5</v>
      </c>
      <c r="F127" s="16">
        <f t="shared" si="10"/>
        <v>6.8478260869565224</v>
      </c>
      <c r="G127" s="17">
        <f t="shared" si="11"/>
        <v>7.875</v>
      </c>
    </row>
    <row r="128" spans="1:7" ht="15.75" thickBot="1" x14ac:dyDescent="0.3">
      <c r="A128" s="59" t="s">
        <v>281</v>
      </c>
      <c r="B128" s="14" t="s">
        <v>282</v>
      </c>
      <c r="C128" s="15">
        <v>0.1</v>
      </c>
      <c r="D128" s="16">
        <f>VLOOKUP(A128,[1]data!$A$8:$F$560,4,FALSE)</f>
        <v>6.5217391304347831</v>
      </c>
      <c r="E128" s="17">
        <f>VLOOKUP(A128,[1]data!$A$8:$F$560,6,FALSE)</f>
        <v>7.5</v>
      </c>
      <c r="F128" s="16">
        <f t="shared" si="10"/>
        <v>6.8478260869565224</v>
      </c>
      <c r="G128" s="17">
        <f t="shared" si="11"/>
        <v>7.875</v>
      </c>
    </row>
    <row r="129" spans="1:7" ht="15.75" thickBot="1" x14ac:dyDescent="0.3">
      <c r="A129" s="59" t="s">
        <v>283</v>
      </c>
      <c r="B129" s="14" t="s">
        <v>284</v>
      </c>
      <c r="C129" s="15">
        <v>0.1</v>
      </c>
      <c r="D129" s="16">
        <f>VLOOKUP(A129,[1]data!$A$8:$F$560,4,FALSE)</f>
        <v>6.5217391304347831</v>
      </c>
      <c r="E129" s="17">
        <f>VLOOKUP(A129,[1]data!$A$8:$F$560,6,FALSE)</f>
        <v>7.5</v>
      </c>
      <c r="F129" s="16">
        <f t="shared" si="10"/>
        <v>6.8478260869565224</v>
      </c>
      <c r="G129" s="17">
        <f t="shared" si="11"/>
        <v>7.875</v>
      </c>
    </row>
    <row r="130" spans="1:7" ht="15.75" thickBot="1" x14ac:dyDescent="0.3">
      <c r="A130" s="59" t="s">
        <v>285</v>
      </c>
      <c r="B130" s="14" t="s">
        <v>286</v>
      </c>
      <c r="C130" s="15">
        <v>0.1</v>
      </c>
      <c r="D130" s="16">
        <f>VLOOKUP(A130,[1]data!$A$8:$F$560,4,FALSE)</f>
        <v>6.5217391304347831</v>
      </c>
      <c r="E130" s="17">
        <f>VLOOKUP(A130,[1]data!$A$8:$F$560,6,FALSE)</f>
        <v>7.5</v>
      </c>
      <c r="F130" s="16">
        <f t="shared" si="10"/>
        <v>6.8478260869565224</v>
      </c>
      <c r="G130" s="17">
        <f t="shared" si="11"/>
        <v>7.875</v>
      </c>
    </row>
    <row r="131" spans="1:7" ht="15.75" thickBot="1" x14ac:dyDescent="0.3">
      <c r="A131" s="59" t="s">
        <v>287</v>
      </c>
      <c r="B131" s="14" t="s">
        <v>288</v>
      </c>
      <c r="C131" s="15">
        <v>0.1</v>
      </c>
      <c r="D131" s="16">
        <f>VLOOKUP(A131,[1]data!$A$8:$F$560,4,FALSE)</f>
        <v>6.5217391304347831</v>
      </c>
      <c r="E131" s="17">
        <f>VLOOKUP(A131,[1]data!$A$8:$F$560,6,FALSE)</f>
        <v>7.5</v>
      </c>
      <c r="F131" s="16">
        <f t="shared" si="10"/>
        <v>6.8478260869565224</v>
      </c>
      <c r="G131" s="17">
        <f t="shared" si="11"/>
        <v>7.875</v>
      </c>
    </row>
    <row r="132" spans="1:7" ht="15.75" thickBot="1" x14ac:dyDescent="0.3">
      <c r="A132" s="59" t="s">
        <v>289</v>
      </c>
      <c r="B132" s="14" t="s">
        <v>290</v>
      </c>
      <c r="C132" s="15">
        <v>0.1</v>
      </c>
      <c r="D132" s="16">
        <f>VLOOKUP(A132,[1]data!$A$8:$F$560,4,FALSE)</f>
        <v>6.5217391304347831</v>
      </c>
      <c r="E132" s="17">
        <f>VLOOKUP(A132,[1]data!$A$8:$F$560,6,FALSE)</f>
        <v>7.5</v>
      </c>
      <c r="F132" s="16">
        <f t="shared" si="10"/>
        <v>6.8478260869565224</v>
      </c>
      <c r="G132" s="17">
        <f t="shared" si="11"/>
        <v>7.875</v>
      </c>
    </row>
    <row r="133" spans="1:7" ht="15.75" thickBot="1" x14ac:dyDescent="0.3">
      <c r="A133" s="59" t="s">
        <v>291</v>
      </c>
      <c r="B133" s="14" t="s">
        <v>292</v>
      </c>
      <c r="C133" s="15">
        <v>0.1</v>
      </c>
      <c r="D133" s="16">
        <f>VLOOKUP(A133,[1]data!$A$8:$F$560,4,FALSE)</f>
        <v>6.5217391304347831</v>
      </c>
      <c r="E133" s="17">
        <f>VLOOKUP(A133,[1]data!$A$8:$F$560,6,FALSE)</f>
        <v>7.5</v>
      </c>
      <c r="F133" s="16">
        <f t="shared" si="10"/>
        <v>6.8478260869565224</v>
      </c>
      <c r="G133" s="17">
        <f t="shared" si="11"/>
        <v>7.875</v>
      </c>
    </row>
    <row r="134" spans="1:7" ht="51.75" customHeight="1" thickBot="1" x14ac:dyDescent="0.3">
      <c r="A134" s="61"/>
      <c r="B134" s="62" t="s">
        <v>4</v>
      </c>
      <c r="C134" s="5" t="s">
        <v>5</v>
      </c>
      <c r="D134" s="62" t="s">
        <v>6</v>
      </c>
      <c r="E134" s="62" t="s">
        <v>7</v>
      </c>
      <c r="F134" s="62" t="s">
        <v>6</v>
      </c>
      <c r="G134" s="62" t="s">
        <v>7</v>
      </c>
    </row>
    <row r="135" spans="1:7" ht="15.75" thickBot="1" x14ac:dyDescent="0.3">
      <c r="A135" s="29"/>
      <c r="B135" s="30" t="s">
        <v>293</v>
      </c>
      <c r="C135" s="31"/>
      <c r="D135" s="31"/>
      <c r="E135" s="32"/>
      <c r="F135" s="31"/>
      <c r="G135" s="32"/>
    </row>
    <row r="136" spans="1:7" x14ac:dyDescent="0.25">
      <c r="A136" s="58" t="s">
        <v>298</v>
      </c>
      <c r="B136" s="10" t="s">
        <v>299</v>
      </c>
      <c r="C136" s="11">
        <v>0.4</v>
      </c>
      <c r="D136" s="12">
        <f>VLOOKUP(A136,[1]data!$A$8:$F$560,4,FALSE)</f>
        <v>36.521739130434788</v>
      </c>
      <c r="E136" s="13">
        <f>VLOOKUP(A136,[1]data!$A$8:$F$560,6,FALSE)</f>
        <v>42</v>
      </c>
      <c r="F136" s="12">
        <f t="shared" si="8"/>
        <v>38.34782608695653</v>
      </c>
      <c r="G136" s="13">
        <f t="shared" si="9"/>
        <v>44.100000000000009</v>
      </c>
    </row>
    <row r="137" spans="1:7" ht="15.75" thickBot="1" x14ac:dyDescent="0.3">
      <c r="A137" s="59" t="s">
        <v>300</v>
      </c>
      <c r="B137" s="14" t="s">
        <v>301</v>
      </c>
      <c r="C137" s="15">
        <v>0.2</v>
      </c>
      <c r="D137" s="16">
        <f>VLOOKUP(A137,[1]data!$A$8:$F$560,4,FALSE)</f>
        <v>17.39130434782609</v>
      </c>
      <c r="E137" s="17">
        <f>VLOOKUP(A137,[1]data!$A$8:$F$560,6,FALSE)</f>
        <v>20</v>
      </c>
      <c r="F137" s="16">
        <f t="shared" si="8"/>
        <v>18.260869565217394</v>
      </c>
      <c r="G137" s="17">
        <f t="shared" si="9"/>
        <v>21</v>
      </c>
    </row>
    <row r="138" spans="1:7" ht="15.75" thickBot="1" x14ac:dyDescent="0.3">
      <c r="A138" s="59" t="s">
        <v>302</v>
      </c>
      <c r="B138" s="14" t="s">
        <v>303</v>
      </c>
      <c r="C138" s="15">
        <v>0.12</v>
      </c>
      <c r="D138" s="16">
        <f>VLOOKUP(A138,[1]data!$A$8:$F$560,4,FALSE)</f>
        <v>23.478260869565219</v>
      </c>
      <c r="E138" s="17">
        <f>VLOOKUP(A138,[1]data!$A$8:$F$560,6,FALSE)</f>
        <v>27</v>
      </c>
      <c r="F138" s="16">
        <f t="shared" si="8"/>
        <v>24.65217391304348</v>
      </c>
      <c r="G138" s="17">
        <f t="shared" si="9"/>
        <v>28.35</v>
      </c>
    </row>
    <row r="139" spans="1:7" ht="15.75" thickBot="1" x14ac:dyDescent="0.3">
      <c r="A139" s="59" t="s">
        <v>304</v>
      </c>
      <c r="B139" s="14" t="s">
        <v>305</v>
      </c>
      <c r="C139" s="15">
        <v>0.2</v>
      </c>
      <c r="D139" s="16">
        <f>VLOOKUP(A139,[1]data!$A$8:$F$560,4,FALSE)</f>
        <v>18.695652173913047</v>
      </c>
      <c r="E139" s="17">
        <f>VLOOKUP(A139,[1]data!$A$8:$F$560,6,FALSE)</f>
        <v>21.5</v>
      </c>
      <c r="F139" s="16">
        <f t="shared" si="8"/>
        <v>19.630434782608699</v>
      </c>
      <c r="G139" s="17">
        <f t="shared" si="9"/>
        <v>22.575000000000003</v>
      </c>
    </row>
    <row r="140" spans="1:7" ht="15.75" thickBot="1" x14ac:dyDescent="0.3">
      <c r="A140" s="59" t="str">
        <f>[2]data!$A$173</f>
        <v>S50046</v>
      </c>
      <c r="B140" s="14" t="str">
        <f>[2]data!$B$173</f>
        <v>HOME MADE STYLE 0% 150GR</v>
      </c>
      <c r="C140" s="15">
        <f>[2]data!$C$173</f>
        <v>0.15</v>
      </c>
      <c r="D140" s="16">
        <f>VLOOKUP(A140,[1]data!$A$8:$F$560,4,FALSE)</f>
        <v>18.260869565217394</v>
      </c>
      <c r="E140" s="17">
        <f>VLOOKUP(A140,[1]data!$A$8:$F$560,6,FALSE)</f>
        <v>21</v>
      </c>
      <c r="F140" s="16">
        <f t="shared" si="8"/>
        <v>19.173913043478265</v>
      </c>
      <c r="G140" s="17">
        <f t="shared" si="9"/>
        <v>22.050000000000004</v>
      </c>
    </row>
    <row r="141" spans="1:7" ht="15.75" thickBot="1" x14ac:dyDescent="0.3">
      <c r="A141" s="59" t="str">
        <f>[2]data!$A$171</f>
        <v>S61041</v>
      </c>
      <c r="B141" s="14" t="str">
        <f>[2]data!$B$171</f>
        <v xml:space="preserve">GOURMAND BISCUITS 0% AZUCAR 175GR </v>
      </c>
      <c r="C141" s="15">
        <f>[2]data!$C$171</f>
        <v>0.17500000000000002</v>
      </c>
      <c r="D141" s="16">
        <f>VLOOKUP(A141,[1]data!$A$8:$F$560,4,FALSE)</f>
        <v>19.565217391304348</v>
      </c>
      <c r="E141" s="17">
        <f>VLOOKUP(A141,[1]data!$A$8:$F$560,6,FALSE)</f>
        <v>22.5</v>
      </c>
      <c r="F141" s="16">
        <f t="shared" si="8"/>
        <v>20.543478260869566</v>
      </c>
      <c r="G141" s="17">
        <f t="shared" si="9"/>
        <v>23.625</v>
      </c>
    </row>
    <row r="142" spans="1:7" ht="15.75" thickBot="1" x14ac:dyDescent="0.3">
      <c r="A142" s="29"/>
      <c r="B142" s="30" t="s">
        <v>306</v>
      </c>
      <c r="C142" s="31"/>
      <c r="D142" s="31"/>
      <c r="E142" s="32"/>
      <c r="F142" s="31"/>
      <c r="G142" s="32"/>
    </row>
    <row r="143" spans="1:7" x14ac:dyDescent="0.25">
      <c r="A143" s="58" t="s">
        <v>319</v>
      </c>
      <c r="B143" s="10" t="s">
        <v>320</v>
      </c>
      <c r="C143" s="11">
        <v>0.35</v>
      </c>
      <c r="D143" s="12">
        <f>VLOOKUP(A143,[1]data!$A$8:$F$560,4,FALSE)</f>
        <v>30.434782608695656</v>
      </c>
      <c r="E143" s="13">
        <f>VLOOKUP(A143,[1]data!$A$8:$F$560,6,FALSE)</f>
        <v>35</v>
      </c>
      <c r="F143" s="12">
        <f t="shared" ref="F143:F160" si="12">D143*1.05</f>
        <v>31.956521739130441</v>
      </c>
      <c r="G143" s="13">
        <f t="shared" ref="G143:G160" si="13">F143*1.15</f>
        <v>36.750000000000007</v>
      </c>
    </row>
    <row r="144" spans="1:7" ht="15.75" thickBot="1" x14ac:dyDescent="0.3">
      <c r="A144" s="59" t="s">
        <v>321</v>
      </c>
      <c r="B144" s="14" t="s">
        <v>322</v>
      </c>
      <c r="C144" s="15">
        <v>0.105</v>
      </c>
      <c r="D144" s="16">
        <f>VLOOKUP(A144,[1]data!$A$8:$F$560,4,FALSE)</f>
        <v>19.565217391304348</v>
      </c>
      <c r="E144" s="17">
        <f>VLOOKUP(A144,[1]data!$A$8:$F$560,6,FALSE)</f>
        <v>22.5</v>
      </c>
      <c r="F144" s="16">
        <f t="shared" si="12"/>
        <v>20.543478260869566</v>
      </c>
      <c r="G144" s="17">
        <f t="shared" si="13"/>
        <v>23.625</v>
      </c>
    </row>
    <row r="145" spans="1:7" ht="15.75" thickBot="1" x14ac:dyDescent="0.3">
      <c r="A145" s="59" t="s">
        <v>323</v>
      </c>
      <c r="B145" s="14" t="s">
        <v>324</v>
      </c>
      <c r="C145" s="15">
        <v>0.12</v>
      </c>
      <c r="D145" s="16">
        <f>VLOOKUP(A145,[1]data!$A$8:$F$560,4,FALSE)</f>
        <v>19.565217391304348</v>
      </c>
      <c r="E145" s="17">
        <f>VLOOKUP(A145,[1]data!$A$8:$F$560,6,FALSE)</f>
        <v>22.5</v>
      </c>
      <c r="F145" s="16">
        <f t="shared" si="12"/>
        <v>20.543478260869566</v>
      </c>
      <c r="G145" s="17">
        <f t="shared" si="13"/>
        <v>23.625</v>
      </c>
    </row>
    <row r="146" spans="1:7" ht="15.75" thickBot="1" x14ac:dyDescent="0.3">
      <c r="A146" s="59" t="s">
        <v>325</v>
      </c>
      <c r="B146" s="14" t="s">
        <v>326</v>
      </c>
      <c r="C146" s="15">
        <v>0.13999999999999999</v>
      </c>
      <c r="D146" s="16">
        <f>VLOOKUP(A146,[1]data!$A$8:$F$560,4,FALSE)</f>
        <v>19.565217391304348</v>
      </c>
      <c r="E146" s="17">
        <f>VLOOKUP(A146,[1]data!$A$8:$F$560,6,FALSE)</f>
        <v>22.5</v>
      </c>
      <c r="F146" s="16">
        <f t="shared" si="12"/>
        <v>20.543478260869566</v>
      </c>
      <c r="G146" s="17">
        <f t="shared" si="13"/>
        <v>23.625</v>
      </c>
    </row>
    <row r="147" spans="1:7" ht="15.75" thickBot="1" x14ac:dyDescent="0.3">
      <c r="A147" s="59" t="s">
        <v>327</v>
      </c>
      <c r="B147" s="14" t="s">
        <v>328</v>
      </c>
      <c r="C147" s="15">
        <v>0.11000000000000001</v>
      </c>
      <c r="D147" s="16">
        <f>VLOOKUP(A147,[1]data!$A$8:$F$560,4,FALSE)</f>
        <v>17.39130434782609</v>
      </c>
      <c r="E147" s="17">
        <f>VLOOKUP(A147,[1]data!$A$8:$F$560,6,FALSE)</f>
        <v>20</v>
      </c>
      <c r="F147" s="16">
        <f t="shared" si="12"/>
        <v>18.260869565217394</v>
      </c>
      <c r="G147" s="17">
        <f t="shared" si="13"/>
        <v>21</v>
      </c>
    </row>
    <row r="148" spans="1:7" ht="15.75" thickBot="1" x14ac:dyDescent="0.3">
      <c r="A148" s="59" t="s">
        <v>329</v>
      </c>
      <c r="B148" s="14" t="s">
        <v>330</v>
      </c>
      <c r="C148" s="15">
        <v>0.15</v>
      </c>
      <c r="D148" s="16">
        <f>VLOOKUP(A148,[1]data!$A$8:$F$560,4,FALSE)</f>
        <v>22.173913043478262</v>
      </c>
      <c r="E148" s="17">
        <f>VLOOKUP(A148,[1]data!$A$8:$F$560,6,FALSE)</f>
        <v>25.5</v>
      </c>
      <c r="F148" s="16">
        <f t="shared" si="12"/>
        <v>23.282608695652176</v>
      </c>
      <c r="G148" s="17">
        <f t="shared" si="13"/>
        <v>26.774999999999999</v>
      </c>
    </row>
    <row r="149" spans="1:7" ht="15.75" thickBot="1" x14ac:dyDescent="0.3">
      <c r="A149" s="59" t="s">
        <v>331</v>
      </c>
      <c r="B149" s="14" t="s">
        <v>332</v>
      </c>
      <c r="C149" s="15">
        <v>0.16</v>
      </c>
      <c r="D149" s="16">
        <f>VLOOKUP(A149,[1]data!$A$8:$F$560,4,FALSE)</f>
        <v>23.043478260869566</v>
      </c>
      <c r="E149" s="17">
        <f>VLOOKUP(A149,[1]data!$A$8:$F$560,6,FALSE)</f>
        <v>26.5</v>
      </c>
      <c r="F149" s="16">
        <f t="shared" si="12"/>
        <v>24.195652173913047</v>
      </c>
      <c r="G149" s="17">
        <f t="shared" si="13"/>
        <v>27.825000000000003</v>
      </c>
    </row>
    <row r="150" spans="1:7" ht="15.75" thickBot="1" x14ac:dyDescent="0.3">
      <c r="A150" s="59" t="s">
        <v>333</v>
      </c>
      <c r="B150" s="14" t="s">
        <v>334</v>
      </c>
      <c r="C150" s="15">
        <v>0.16</v>
      </c>
      <c r="D150" s="16">
        <f>VLOOKUP(A150,[1]data!$A$8:$F$560,4,FALSE)</f>
        <v>23.043478260869566</v>
      </c>
      <c r="E150" s="17">
        <f>VLOOKUP(A150,[1]data!$A$8:$F$560,6,FALSE)</f>
        <v>26.5</v>
      </c>
      <c r="F150" s="16">
        <f t="shared" si="12"/>
        <v>24.195652173913047</v>
      </c>
      <c r="G150" s="17">
        <f t="shared" si="13"/>
        <v>27.825000000000003</v>
      </c>
    </row>
    <row r="151" spans="1:7" ht="15.75" thickBot="1" x14ac:dyDescent="0.3">
      <c r="A151" s="59" t="s">
        <v>335</v>
      </c>
      <c r="B151" s="14" t="s">
        <v>336</v>
      </c>
      <c r="C151" s="15">
        <v>3.8000000000000006E-2</v>
      </c>
      <c r="D151" s="16">
        <f>VLOOKUP(A151,[1]data!$A$8:$F$560,4,FALSE)</f>
        <v>5.6521739130434785</v>
      </c>
      <c r="E151" s="17">
        <f>VLOOKUP(A151,[1]data!$A$8:$F$560,6,FALSE)</f>
        <v>6.5</v>
      </c>
      <c r="F151" s="16">
        <f t="shared" si="12"/>
        <v>5.9347826086956523</v>
      </c>
      <c r="G151" s="17">
        <f t="shared" si="13"/>
        <v>6.8249999999999993</v>
      </c>
    </row>
    <row r="152" spans="1:7" ht="15.75" thickBot="1" x14ac:dyDescent="0.3">
      <c r="A152" s="59" t="s">
        <v>337</v>
      </c>
      <c r="B152" s="14" t="s">
        <v>338</v>
      </c>
      <c r="C152" s="15">
        <v>0.15</v>
      </c>
      <c r="D152" s="16">
        <f>VLOOKUP(A152,[1]data!$A$8:$F$560,4,FALSE)</f>
        <v>13.913043478260871</v>
      </c>
      <c r="E152" s="17">
        <f>VLOOKUP(A152,[1]data!$A$8:$F$560,6,FALSE)</f>
        <v>16</v>
      </c>
      <c r="F152" s="16">
        <f t="shared" si="12"/>
        <v>14.608695652173916</v>
      </c>
      <c r="G152" s="17">
        <f t="shared" si="13"/>
        <v>16.8</v>
      </c>
    </row>
    <row r="153" spans="1:7" ht="15.75" thickBot="1" x14ac:dyDescent="0.3">
      <c r="A153" s="59" t="s">
        <v>339</v>
      </c>
      <c r="B153" s="14" t="s">
        <v>340</v>
      </c>
      <c r="C153" s="15">
        <v>0.15</v>
      </c>
      <c r="D153" s="16">
        <f>VLOOKUP(A153,[1]data!$A$8:$F$560,4,FALSE)</f>
        <v>13.913043478260871</v>
      </c>
      <c r="E153" s="17">
        <f>VLOOKUP(A153,[1]data!$A$8:$F$560,6,FALSE)</f>
        <v>16</v>
      </c>
      <c r="F153" s="16">
        <f t="shared" si="12"/>
        <v>14.608695652173916</v>
      </c>
      <c r="G153" s="17">
        <f t="shared" si="13"/>
        <v>16.8</v>
      </c>
    </row>
    <row r="154" spans="1:7" ht="15.75" thickBot="1" x14ac:dyDescent="0.3">
      <c r="A154" s="60" t="s">
        <v>341</v>
      </c>
      <c r="B154" s="18" t="s">
        <v>342</v>
      </c>
      <c r="C154" s="19">
        <v>3.7999999999999999E-2</v>
      </c>
      <c r="D154" s="20">
        <f>VLOOKUP(A154,[1]data!$A$8:$F$560,4,FALSE)</f>
        <v>5.6521739130434785</v>
      </c>
      <c r="E154" s="21">
        <f>VLOOKUP(A154,[1]data!$A$8:$F$560,6,FALSE)</f>
        <v>6.5</v>
      </c>
      <c r="F154" s="20">
        <f t="shared" si="12"/>
        <v>5.9347826086956523</v>
      </c>
      <c r="G154" s="21">
        <f t="shared" si="13"/>
        <v>6.8249999999999993</v>
      </c>
    </row>
    <row r="155" spans="1:7" ht="15.75" thickBot="1" x14ac:dyDescent="0.3">
      <c r="A155" s="29"/>
      <c r="B155" s="30" t="s">
        <v>343</v>
      </c>
      <c r="C155" s="31"/>
      <c r="D155" s="31"/>
      <c r="E155" s="32"/>
      <c r="F155" s="31"/>
      <c r="G155" s="32"/>
    </row>
    <row r="156" spans="1:7" x14ac:dyDescent="0.25">
      <c r="A156" s="58" t="s">
        <v>349</v>
      </c>
      <c r="B156" s="10" t="s">
        <v>350</v>
      </c>
      <c r="C156" s="11">
        <v>0.35</v>
      </c>
      <c r="D156" s="12">
        <f>VLOOKUP(A156,[1]data!$A$8:$F$560,4,FALSE)</f>
        <v>28.260869565217394</v>
      </c>
      <c r="E156" s="13">
        <f>VLOOKUP(A156,[1]data!$A$8:$F$560,6,FALSE)</f>
        <v>32.5</v>
      </c>
      <c r="F156" s="12">
        <f t="shared" si="12"/>
        <v>29.673913043478265</v>
      </c>
      <c r="G156" s="13">
        <f t="shared" si="13"/>
        <v>34.125</v>
      </c>
    </row>
    <row r="157" spans="1:7" ht="15.75" thickBot="1" x14ac:dyDescent="0.3">
      <c r="A157" s="59" t="s">
        <v>351</v>
      </c>
      <c r="B157" s="14" t="s">
        <v>352</v>
      </c>
      <c r="C157" s="15">
        <v>0.35</v>
      </c>
      <c r="D157" s="16">
        <f>VLOOKUP(A157,[1]data!$A$8:$F$560,4,FALSE)</f>
        <v>28.260869565217394</v>
      </c>
      <c r="E157" s="17">
        <f>VLOOKUP(A157,[1]data!$A$8:$F$560,6,FALSE)</f>
        <v>32.5</v>
      </c>
      <c r="F157" s="16">
        <f t="shared" si="12"/>
        <v>29.673913043478265</v>
      </c>
      <c r="G157" s="17">
        <f t="shared" si="13"/>
        <v>34.125</v>
      </c>
    </row>
    <row r="158" spans="1:7" ht="15.75" thickBot="1" x14ac:dyDescent="0.3">
      <c r="A158" s="59" t="s">
        <v>353</v>
      </c>
      <c r="B158" s="14" t="s">
        <v>354</v>
      </c>
      <c r="C158" s="15">
        <v>0.125</v>
      </c>
      <c r="D158" s="16">
        <f>VLOOKUP(A158,[1]data!$A$8:$F$560,4,FALSE)</f>
        <v>15.65217391304348</v>
      </c>
      <c r="E158" s="17">
        <f>VLOOKUP(A158,[1]data!$A$8:$F$560,6,FALSE)</f>
        <v>18</v>
      </c>
      <c r="F158" s="16">
        <f t="shared" si="12"/>
        <v>16.434782608695656</v>
      </c>
      <c r="G158" s="17">
        <f t="shared" si="13"/>
        <v>18.900000000000002</v>
      </c>
    </row>
    <row r="159" spans="1:7" ht="15.75" thickBot="1" x14ac:dyDescent="0.3">
      <c r="A159" s="59" t="s">
        <v>355</v>
      </c>
      <c r="B159" s="14" t="s">
        <v>356</v>
      </c>
      <c r="C159" s="15">
        <v>0.19999999999999998</v>
      </c>
      <c r="D159" s="16">
        <f>VLOOKUP(A159,[1]data!$A$8:$F$560,4,FALSE)</f>
        <v>13.478260869565219</v>
      </c>
      <c r="E159" s="17">
        <f>VLOOKUP(A159,[1]data!$A$8:$F$560,6,FALSE)</f>
        <v>15.5</v>
      </c>
      <c r="F159" s="16">
        <f t="shared" si="12"/>
        <v>14.15217391304348</v>
      </c>
      <c r="G159" s="17">
        <f t="shared" si="13"/>
        <v>16.275000000000002</v>
      </c>
    </row>
    <row r="160" spans="1:7" ht="15.75" thickBot="1" x14ac:dyDescent="0.3">
      <c r="A160" s="60" t="s">
        <v>357</v>
      </c>
      <c r="B160" s="18" t="s">
        <v>358</v>
      </c>
      <c r="C160" s="19">
        <v>0.2</v>
      </c>
      <c r="D160" s="20">
        <f>VLOOKUP(A160,[1]data!$A$8:$F$560,4,FALSE)</f>
        <v>13.478260869565219</v>
      </c>
      <c r="E160" s="21">
        <f>VLOOKUP(A160,[1]data!$A$8:$F$560,6,FALSE)</f>
        <v>15.5</v>
      </c>
      <c r="F160" s="20">
        <f t="shared" si="12"/>
        <v>14.15217391304348</v>
      </c>
      <c r="G160" s="21">
        <f t="shared" si="13"/>
        <v>16.275000000000002</v>
      </c>
    </row>
    <row r="161" spans="1:7" ht="51.75" customHeight="1" thickBot="1" x14ac:dyDescent="0.3">
      <c r="A161" s="61"/>
      <c r="B161" s="62" t="s">
        <v>4</v>
      </c>
      <c r="C161" s="5" t="s">
        <v>5</v>
      </c>
      <c r="D161" s="62" t="s">
        <v>6</v>
      </c>
      <c r="E161" s="62" t="s">
        <v>7</v>
      </c>
      <c r="F161" s="62" t="s">
        <v>6</v>
      </c>
      <c r="G161" s="62" t="s">
        <v>7</v>
      </c>
    </row>
    <row r="162" spans="1:7" ht="15.75" thickBot="1" x14ac:dyDescent="0.3">
      <c r="A162" s="29"/>
      <c r="B162" s="30" t="s">
        <v>359</v>
      </c>
      <c r="C162" s="31"/>
      <c r="D162" s="31"/>
      <c r="E162" s="32"/>
      <c r="F162" s="31"/>
      <c r="G162" s="32"/>
    </row>
    <row r="163" spans="1:7" x14ac:dyDescent="0.25">
      <c r="A163" s="58" t="s">
        <v>400</v>
      </c>
      <c r="B163" s="10" t="s">
        <v>401</v>
      </c>
      <c r="C163" s="11">
        <v>0.15</v>
      </c>
      <c r="D163" s="12">
        <f>VLOOKUP(A163,[1]data!$A$8:$F$560,4,FALSE)</f>
        <v>22.608695652173914</v>
      </c>
      <c r="E163" s="13">
        <f>VLOOKUP(A163,[1]data!$A$8:$F$560,6,FALSE)</f>
        <v>26</v>
      </c>
      <c r="F163" s="12">
        <f t="shared" ref="F163:F182" si="14">D163*1.05</f>
        <v>23.739130434782609</v>
      </c>
      <c r="G163" s="13">
        <f t="shared" ref="G163:G182" si="15">F163*1.15</f>
        <v>27.299999999999997</v>
      </c>
    </row>
    <row r="164" spans="1:7" x14ac:dyDescent="0.25">
      <c r="A164" s="59" t="s">
        <v>402</v>
      </c>
      <c r="B164" s="14" t="s">
        <v>403</v>
      </c>
      <c r="C164" s="22">
        <v>0.15</v>
      </c>
      <c r="D164" s="23">
        <f>VLOOKUP(A164,[1]data!$A$8:$F$560,4,FALSE)</f>
        <v>22.608695652173914</v>
      </c>
      <c r="E164" s="24">
        <f>VLOOKUP(A164,[1]data!$A$8:$F$560,6,FALSE)</f>
        <v>26</v>
      </c>
      <c r="F164" s="23">
        <f t="shared" si="14"/>
        <v>23.739130434782609</v>
      </c>
      <c r="G164" s="24">
        <f t="shared" si="15"/>
        <v>27.299999999999997</v>
      </c>
    </row>
    <row r="165" spans="1:7" x14ac:dyDescent="0.25">
      <c r="A165" s="59" t="s">
        <v>404</v>
      </c>
      <c r="B165" s="14" t="s">
        <v>405</v>
      </c>
      <c r="C165" s="22">
        <v>0.15</v>
      </c>
      <c r="D165" s="23">
        <f>VLOOKUP(A165,[1]data!$A$8:$F$560,4,FALSE)</f>
        <v>22.608695652173914</v>
      </c>
      <c r="E165" s="24">
        <f>VLOOKUP(A165,[1]data!$A$8:$F$560,6,FALSE)</f>
        <v>26</v>
      </c>
      <c r="F165" s="23">
        <f t="shared" si="14"/>
        <v>23.739130434782609</v>
      </c>
      <c r="G165" s="24">
        <f t="shared" si="15"/>
        <v>27.299999999999997</v>
      </c>
    </row>
    <row r="166" spans="1:7" x14ac:dyDescent="0.25">
      <c r="A166" s="59" t="s">
        <v>406</v>
      </c>
      <c r="B166" s="14" t="s">
        <v>407</v>
      </c>
      <c r="C166" s="22">
        <v>0.15</v>
      </c>
      <c r="D166" s="23">
        <f>VLOOKUP(A166,[1]data!$A$8:$F$560,4,FALSE)</f>
        <v>22.608695652173914</v>
      </c>
      <c r="E166" s="24">
        <f>VLOOKUP(A166,[1]data!$A$8:$F$560,6,FALSE)</f>
        <v>26</v>
      </c>
      <c r="F166" s="23">
        <f t="shared" si="14"/>
        <v>23.739130434782609</v>
      </c>
      <c r="G166" s="24">
        <f t="shared" si="15"/>
        <v>27.299999999999997</v>
      </c>
    </row>
    <row r="167" spans="1:7" x14ac:dyDescent="0.25">
      <c r="A167" s="59" t="s">
        <v>408</v>
      </c>
      <c r="B167" s="14" t="s">
        <v>409</v>
      </c>
      <c r="C167" s="22">
        <v>0.15</v>
      </c>
      <c r="D167" s="23">
        <f>VLOOKUP(A167,[1]data!$A$8:$F$560,4,FALSE)</f>
        <v>22.608695652173914</v>
      </c>
      <c r="E167" s="24">
        <f>VLOOKUP(A167,[1]data!$A$8:$F$560,6,FALSE)</f>
        <v>26</v>
      </c>
      <c r="F167" s="23">
        <f t="shared" si="14"/>
        <v>23.739130434782609</v>
      </c>
      <c r="G167" s="24">
        <f t="shared" si="15"/>
        <v>27.299999999999997</v>
      </c>
    </row>
    <row r="168" spans="1:7" x14ac:dyDescent="0.25">
      <c r="A168" s="59" t="s">
        <v>410</v>
      </c>
      <c r="B168" s="14" t="s">
        <v>411</v>
      </c>
      <c r="C168" s="22">
        <v>0.15</v>
      </c>
      <c r="D168" s="23">
        <f>VLOOKUP(A168,[1]data!$A$8:$F$560,4,FALSE)</f>
        <v>22.608695652173914</v>
      </c>
      <c r="E168" s="24">
        <f>VLOOKUP(A168,[1]data!$A$8:$F$560,6,FALSE)</f>
        <v>26</v>
      </c>
      <c r="F168" s="23">
        <f t="shared" si="14"/>
        <v>23.739130434782609</v>
      </c>
      <c r="G168" s="24">
        <f t="shared" si="15"/>
        <v>27.299999999999997</v>
      </c>
    </row>
    <row r="169" spans="1:7" x14ac:dyDescent="0.25">
      <c r="A169" s="59" t="s">
        <v>412</v>
      </c>
      <c r="B169" s="14" t="s">
        <v>413</v>
      </c>
      <c r="C169" s="22">
        <v>7.1999999999999995E-2</v>
      </c>
      <c r="D169" s="23">
        <f>VLOOKUP(A169,[1]data!$A$8:$F$560,4,FALSE)</f>
        <v>10.434782608695652</v>
      </c>
      <c r="E169" s="24">
        <f>VLOOKUP(A169,[1]data!$A$8:$F$560,6,FALSE)</f>
        <v>12</v>
      </c>
      <c r="F169" s="23">
        <f t="shared" si="14"/>
        <v>10.956521739130435</v>
      </c>
      <c r="G169" s="24">
        <f t="shared" si="15"/>
        <v>12.6</v>
      </c>
    </row>
    <row r="170" spans="1:7" x14ac:dyDescent="0.25">
      <c r="A170" s="59" t="s">
        <v>414</v>
      </c>
      <c r="B170" s="14" t="s">
        <v>415</v>
      </c>
      <c r="C170" s="22">
        <v>7.1999999999999995E-2</v>
      </c>
      <c r="D170" s="23">
        <f>VLOOKUP(A170,[1]data!$A$8:$F$560,4,FALSE)</f>
        <v>10.434782608695652</v>
      </c>
      <c r="E170" s="24">
        <f>VLOOKUP(A170,[1]data!$A$8:$F$560,6,FALSE)</f>
        <v>12</v>
      </c>
      <c r="F170" s="23">
        <f t="shared" si="14"/>
        <v>10.956521739130435</v>
      </c>
      <c r="G170" s="24">
        <f t="shared" si="15"/>
        <v>12.6</v>
      </c>
    </row>
    <row r="171" spans="1:7" x14ac:dyDescent="0.25">
      <c r="A171" s="59" t="s">
        <v>416</v>
      </c>
      <c r="B171" s="14" t="s">
        <v>417</v>
      </c>
      <c r="C171" s="22">
        <v>7.1999999999999995E-2</v>
      </c>
      <c r="D171" s="23">
        <f>VLOOKUP(A171,[1]data!$A$8:$F$560,4,FALSE)</f>
        <v>10.434782608695652</v>
      </c>
      <c r="E171" s="24">
        <f>VLOOKUP(A171,[1]data!$A$8:$F$560,6,FALSE)</f>
        <v>12</v>
      </c>
      <c r="F171" s="23">
        <f t="shared" si="14"/>
        <v>10.956521739130435</v>
      </c>
      <c r="G171" s="24">
        <f t="shared" si="15"/>
        <v>12.6</v>
      </c>
    </row>
    <row r="172" spans="1:7" x14ac:dyDescent="0.25">
      <c r="A172" s="59" t="s">
        <v>418</v>
      </c>
      <c r="B172" s="14" t="s">
        <v>419</v>
      </c>
      <c r="C172" s="22">
        <v>7.1999999999999995E-2</v>
      </c>
      <c r="D172" s="23">
        <f>VLOOKUP(A172,[1]data!$A$8:$F$560,4,FALSE)</f>
        <v>10.434782608695652</v>
      </c>
      <c r="E172" s="24">
        <f>VLOOKUP(A172,[1]data!$A$8:$F$560,6,FALSE)</f>
        <v>12</v>
      </c>
      <c r="F172" s="23">
        <f t="shared" si="14"/>
        <v>10.956521739130435</v>
      </c>
      <c r="G172" s="24">
        <f t="shared" si="15"/>
        <v>12.6</v>
      </c>
    </row>
    <row r="173" spans="1:7" x14ac:dyDescent="0.25">
      <c r="A173" s="59" t="s">
        <v>420</v>
      </c>
      <c r="B173" s="14" t="s">
        <v>421</v>
      </c>
      <c r="C173" s="22">
        <v>0.09</v>
      </c>
      <c r="D173" s="23">
        <f>VLOOKUP(A173,[1]data!$A$8:$F$560,4,FALSE)</f>
        <v>13.043478260869566</v>
      </c>
      <c r="E173" s="24">
        <f>VLOOKUP(A173,[1]data!$A$8:$F$560,6,FALSE)</f>
        <v>15</v>
      </c>
      <c r="F173" s="23">
        <f t="shared" si="14"/>
        <v>13.695652173913045</v>
      </c>
      <c r="G173" s="24">
        <f t="shared" si="15"/>
        <v>15.75</v>
      </c>
    </row>
    <row r="174" spans="1:7" x14ac:dyDescent="0.25">
      <c r="A174" s="59" t="s">
        <v>422</v>
      </c>
      <c r="B174" s="14" t="s">
        <v>423</v>
      </c>
      <c r="C174" s="15">
        <v>7.4999999999999997E-2</v>
      </c>
      <c r="D174" s="16">
        <f>VLOOKUP(A174,[1]data!$A$8:$F$560,4,FALSE)</f>
        <v>12.173913043478262</v>
      </c>
      <c r="E174" s="17">
        <f>VLOOKUP(A174,[1]data!$A$8:$F$560,6,FALSE)</f>
        <v>14</v>
      </c>
      <c r="F174" s="16">
        <f t="shared" si="14"/>
        <v>12.782608695652176</v>
      </c>
      <c r="G174" s="17">
        <f t="shared" si="15"/>
        <v>14.700000000000001</v>
      </c>
    </row>
    <row r="175" spans="1:7" x14ac:dyDescent="0.25">
      <c r="A175" s="59" t="s">
        <v>424</v>
      </c>
      <c r="B175" s="14" t="s">
        <v>425</v>
      </c>
      <c r="C175" s="15">
        <v>0.08</v>
      </c>
      <c r="D175" s="16">
        <f>VLOOKUP(A175,[1]data!$A$8:$F$560,4,FALSE)</f>
        <v>12.173913043478262</v>
      </c>
      <c r="E175" s="17">
        <f>VLOOKUP(A175,[1]data!$A$8:$F$560,6,FALSE)</f>
        <v>14</v>
      </c>
      <c r="F175" s="16">
        <f t="shared" si="14"/>
        <v>12.782608695652176</v>
      </c>
      <c r="G175" s="17">
        <f t="shared" si="15"/>
        <v>14.700000000000001</v>
      </c>
    </row>
    <row r="176" spans="1:7" x14ac:dyDescent="0.25">
      <c r="A176" s="59" t="s">
        <v>426</v>
      </c>
      <c r="B176" s="14" t="s">
        <v>427</v>
      </c>
      <c r="C176" s="15">
        <v>0.08</v>
      </c>
      <c r="D176" s="16">
        <f>VLOOKUP(A176,[1]data!$A$8:$F$560,4,FALSE)</f>
        <v>12.173913043478262</v>
      </c>
      <c r="E176" s="17">
        <f>VLOOKUP(A176,[1]data!$A$8:$F$560,6,FALSE)</f>
        <v>14</v>
      </c>
      <c r="F176" s="16">
        <f t="shared" si="14"/>
        <v>12.782608695652176</v>
      </c>
      <c r="G176" s="17">
        <f t="shared" si="15"/>
        <v>14.700000000000001</v>
      </c>
    </row>
    <row r="177" spans="1:7" x14ac:dyDescent="0.25">
      <c r="A177" s="59" t="s">
        <v>428</v>
      </c>
      <c r="B177" s="14" t="s">
        <v>429</v>
      </c>
      <c r="C177" s="15">
        <v>0.08</v>
      </c>
      <c r="D177" s="16">
        <f>VLOOKUP(A177,[1]data!$A$8:$F$560,4,FALSE)</f>
        <v>13.043478260869566</v>
      </c>
      <c r="E177" s="17">
        <f>VLOOKUP(A177,[1]data!$A$8:$F$560,6,FALSE)</f>
        <v>15</v>
      </c>
      <c r="F177" s="16">
        <f t="shared" si="14"/>
        <v>13.695652173913045</v>
      </c>
      <c r="G177" s="17">
        <f t="shared" si="15"/>
        <v>15.75</v>
      </c>
    </row>
    <row r="178" spans="1:7" x14ac:dyDescent="0.25">
      <c r="A178" s="59" t="s">
        <v>430</v>
      </c>
      <c r="B178" s="14" t="s">
        <v>431</v>
      </c>
      <c r="C178" s="15">
        <v>0.25</v>
      </c>
      <c r="D178" s="16">
        <f>VLOOKUP(A178,[1]data!$A$8:$F$560,4,FALSE)</f>
        <v>26.086956521739133</v>
      </c>
      <c r="E178" s="17">
        <f>VLOOKUP(A178,[1]data!$A$8:$F$560,6,FALSE)</f>
        <v>30</v>
      </c>
      <c r="F178" s="16">
        <f t="shared" si="14"/>
        <v>27.39130434782609</v>
      </c>
      <c r="G178" s="17">
        <f t="shared" si="15"/>
        <v>31.5</v>
      </c>
    </row>
    <row r="179" spans="1:7" x14ac:dyDescent="0.25">
      <c r="A179" s="59" t="s">
        <v>432</v>
      </c>
      <c r="B179" s="14" t="s">
        <v>433</v>
      </c>
      <c r="C179" s="15">
        <v>0.25</v>
      </c>
      <c r="D179" s="16">
        <f>VLOOKUP(A179,[1]data!$A$8:$F$560,4,FALSE)</f>
        <v>26.086956521739133</v>
      </c>
      <c r="E179" s="17">
        <f>VLOOKUP(A179,[1]data!$A$8:$F$560,6,FALSE)</f>
        <v>30</v>
      </c>
      <c r="F179" s="16">
        <f t="shared" si="14"/>
        <v>27.39130434782609</v>
      </c>
      <c r="G179" s="17">
        <f t="shared" si="15"/>
        <v>31.5</v>
      </c>
    </row>
    <row r="180" spans="1:7" x14ac:dyDescent="0.25">
      <c r="A180" s="59" t="s">
        <v>434</v>
      </c>
      <c r="B180" s="14" t="s">
        <v>435</v>
      </c>
      <c r="C180" s="15">
        <v>0.25</v>
      </c>
      <c r="D180" s="16">
        <f>VLOOKUP(A180,[1]data!$A$8:$F$560,4,FALSE)</f>
        <v>21.739130434782609</v>
      </c>
      <c r="E180" s="17">
        <f>VLOOKUP(A180,[1]data!$A$8:$F$560,6,FALSE)</f>
        <v>25</v>
      </c>
      <c r="F180" s="16">
        <f t="shared" si="14"/>
        <v>22.826086956521742</v>
      </c>
      <c r="G180" s="17">
        <f t="shared" si="15"/>
        <v>26.25</v>
      </c>
    </row>
    <row r="181" spans="1:7" x14ac:dyDescent="0.25">
      <c r="A181" s="59" t="s">
        <v>436</v>
      </c>
      <c r="B181" s="14" t="s">
        <v>437</v>
      </c>
      <c r="C181" s="15">
        <v>0.25</v>
      </c>
      <c r="D181" s="16">
        <f>VLOOKUP(A181,[1]data!$A$8:$F$560,4,FALSE)</f>
        <v>20.869565217391305</v>
      </c>
      <c r="E181" s="17">
        <f>VLOOKUP(A181,[1]data!$A$8:$F$560,6,FALSE)</f>
        <v>24</v>
      </c>
      <c r="F181" s="16">
        <f t="shared" si="14"/>
        <v>21.913043478260871</v>
      </c>
      <c r="G181" s="17">
        <f t="shared" si="15"/>
        <v>25.2</v>
      </c>
    </row>
    <row r="182" spans="1:7" ht="15.75" thickBot="1" x14ac:dyDescent="0.3">
      <c r="A182" s="60" t="s">
        <v>438</v>
      </c>
      <c r="B182" s="18" t="s">
        <v>439</v>
      </c>
      <c r="C182" s="19">
        <v>0.25</v>
      </c>
      <c r="D182" s="20">
        <f>VLOOKUP(A182,[1]data!$A$8:$F$560,4,FALSE)</f>
        <v>20.869565217391305</v>
      </c>
      <c r="E182" s="21">
        <f>VLOOKUP(A182,[1]data!$A$8:$F$560,6,FALSE)</f>
        <v>24</v>
      </c>
      <c r="F182" s="20">
        <f t="shared" si="14"/>
        <v>21.913043478260871</v>
      </c>
      <c r="G182" s="21">
        <f t="shared" si="15"/>
        <v>25.2</v>
      </c>
    </row>
    <row r="184" spans="1:7" x14ac:dyDescent="0.25">
      <c r="B184" s="85" t="s">
        <v>453</v>
      </c>
    </row>
  </sheetData>
  <mergeCells count="4">
    <mergeCell ref="D6:E6"/>
    <mergeCell ref="F6:G6"/>
    <mergeCell ref="D7:E7"/>
    <mergeCell ref="F7:G7"/>
  </mergeCells>
  <pageMargins left="0.70866141732283472" right="0.70866141732283472" top="0.74803149606299213" bottom="0.74803149606299213" header="0.31496062992125984" footer="0.31496062992125984"/>
  <pageSetup paperSize="9" scale="59" fitToHeight="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CASE</vt:lpstr>
      <vt:lpstr>PER PACK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Candido Calderon</dc:creator>
  <cp:lastModifiedBy>Luis Murillo</cp:lastModifiedBy>
  <cp:lastPrinted>2024-05-06T17:46:18Z</cp:lastPrinted>
  <dcterms:created xsi:type="dcterms:W3CDTF">2024-05-03T06:39:43Z</dcterms:created>
  <dcterms:modified xsi:type="dcterms:W3CDTF">2024-05-06T17:47:48Z</dcterms:modified>
</cp:coreProperties>
</file>